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сурсное обеспечение" sheetId="5" r:id="rId1"/>
  </sheets>
  <calcPr calcId="124519"/>
</workbook>
</file>

<file path=xl/calcChain.xml><?xml version="1.0" encoding="utf-8"?>
<calcChain xmlns="http://schemas.openxmlformats.org/spreadsheetml/2006/main">
  <c r="I23" i="5"/>
  <c r="I11"/>
  <c r="I63"/>
  <c r="I22"/>
  <c r="J23"/>
  <c r="K23"/>
  <c r="L23"/>
  <c r="M23"/>
  <c r="J14"/>
  <c r="K14"/>
  <c r="L14"/>
  <c r="M14"/>
  <c r="I14"/>
  <c r="J22"/>
  <c r="K22"/>
  <c r="L22"/>
  <c r="M22"/>
  <c r="J13"/>
  <c r="K13"/>
  <c r="L13"/>
  <c r="M13"/>
  <c r="I13"/>
  <c r="J64"/>
  <c r="K64"/>
  <c r="L64"/>
  <c r="M64"/>
  <c r="J63"/>
  <c r="K63"/>
  <c r="L63"/>
  <c r="M63"/>
  <c r="I64"/>
  <c r="M62" l="1"/>
  <c r="L62"/>
  <c r="K62"/>
  <c r="J62"/>
  <c r="I62"/>
  <c r="I10"/>
  <c r="J21"/>
  <c r="K21"/>
  <c r="L21"/>
  <c r="M21"/>
  <c r="I21"/>
  <c r="L10" l="1"/>
  <c r="J10"/>
  <c r="M11"/>
  <c r="K11"/>
  <c r="M10"/>
  <c r="K10"/>
  <c r="L11"/>
  <c r="J11"/>
  <c r="J12"/>
  <c r="K12"/>
  <c r="L12"/>
  <c r="M12"/>
  <c r="I12"/>
  <c r="M8" l="1"/>
  <c r="M7" s="1"/>
  <c r="K9"/>
  <c r="J9"/>
  <c r="L9"/>
  <c r="M9"/>
  <c r="L8"/>
  <c r="L7" s="1"/>
  <c r="K8"/>
  <c r="K7" s="1"/>
  <c r="J8"/>
  <c r="J7" s="1"/>
  <c r="I9"/>
  <c r="I8" l="1"/>
  <c r="I7" s="1"/>
</calcChain>
</file>

<file path=xl/sharedStrings.xml><?xml version="1.0" encoding="utf-8"?>
<sst xmlns="http://schemas.openxmlformats.org/spreadsheetml/2006/main" count="448" uniqueCount="129">
  <si>
    <t>2015 г.</t>
  </si>
  <si>
    <t>2016 г.</t>
  </si>
  <si>
    <t>Статус</t>
  </si>
  <si>
    <t>Наименование муниципальной программы, подпрограммы муниципальной  программы, ведомственной целевой программы, основного мероприятия</t>
  </si>
  <si>
    <t>Ответственный исполнитель, соисполнители, участники</t>
  </si>
  <si>
    <t>Код бюджетной классификации</t>
  </si>
  <si>
    <t>ГРБС</t>
  </si>
  <si>
    <t>Рз Пр</t>
  </si>
  <si>
    <t>ЦСР</t>
  </si>
  <si>
    <t>ВР</t>
  </si>
  <si>
    <t>Подпрограмма 1</t>
  </si>
  <si>
    <t>Основное мероприятие 1.1</t>
  </si>
  <si>
    <t>Управление по делам образования и здравоохранения Администрации Курского района Курской области</t>
  </si>
  <si>
    <t>Основное мероприятие 1.2</t>
  </si>
  <si>
    <t>Основное мероприятие 1.3</t>
  </si>
  <si>
    <t>Подпрограмма 2</t>
  </si>
  <si>
    <t>Основное мероприятие 2.1</t>
  </si>
  <si>
    <t>Основное мероприятие 2.2</t>
  </si>
  <si>
    <t>Основное мероприятие 2.3</t>
  </si>
  <si>
    <t>Основное мероприятие 2.4</t>
  </si>
  <si>
    <t>Основное мероприятие 2.5</t>
  </si>
  <si>
    <t>Основное мероприятие 2.6</t>
  </si>
  <si>
    <t>Основное мероприятие 2.7</t>
  </si>
  <si>
    <t>Основное мероприятие 2.8</t>
  </si>
  <si>
    <t>Основное мероприятие 2.9</t>
  </si>
  <si>
    <t>Основное мероприятие 2.10</t>
  </si>
  <si>
    <t>Основное мероприятие 2.11</t>
  </si>
  <si>
    <t>Основное мероприятие 2.12</t>
  </si>
  <si>
    <t>Основное мероприятие 2.13</t>
  </si>
  <si>
    <t>Основное мероприятие 2.14</t>
  </si>
  <si>
    <t>Основное мероприятие 2.15</t>
  </si>
  <si>
    <t>Основное мероприятие 2.18</t>
  </si>
  <si>
    <t>Подпрограмма 3</t>
  </si>
  <si>
    <t>Основное мероприятие 3.2</t>
  </si>
  <si>
    <t>Основное мероприятие 3.3</t>
  </si>
  <si>
    <t>Х</t>
  </si>
  <si>
    <t>Всего:</t>
  </si>
  <si>
    <t>Предоставление финансовых средств для ежемесячного денежного вознаграждения за классное руководство</t>
  </si>
  <si>
    <t>Всего (областной бюджет):</t>
  </si>
  <si>
    <t>Всего (бюджет Курского района Курской области):</t>
  </si>
  <si>
    <t>Управление по делам образования и здравоохранения Администрации Курского района Курской области  Муниципальное казенное учреждение "Методический кабинет дополнительного педагогического образования"</t>
  </si>
  <si>
    <t>Управление по делам образования и здравоохранения Администрации Курского района Курской области Муниципальное казенное учреждение "Информационно-аналитический центр"</t>
  </si>
  <si>
    <t>Предоставление финансовых средств по расходам на обеспечение деятельности  Управления по делам образования и здравоохранения Администрации Курского района Курской области</t>
  </si>
  <si>
    <t>Муниципальная программа Курского района Курской области</t>
  </si>
  <si>
    <t xml:space="preserve">Ответственный исполнитель:  Управление по делам образования и здравоохранения Администрации Курского района Курской области; </t>
  </si>
  <si>
    <t>Муниципальная программа Курского района Курской области   (Всего)</t>
  </si>
  <si>
    <t>Муниципальная программа Курского района курской области  (Бюджет Курского района Курской области)</t>
  </si>
  <si>
    <t>Муниципальная программа Курского района Курской области    (Областной бюджет)</t>
  </si>
  <si>
    <t>Участники: МКУ "Информационно-аналитический центр"; МКУ "Методический кабинет дополнительного педагогического образования"; муниципальные дошкольные образовательные учреждения, муниципальные общеобразовательные учреждения Курского района Курской области</t>
  </si>
  <si>
    <t>Всего: (бюджет Курского района Курской области)</t>
  </si>
  <si>
    <t>2017 г.</t>
  </si>
  <si>
    <t>2018 г.</t>
  </si>
  <si>
    <t>2019 г.</t>
  </si>
  <si>
    <r>
      <t xml:space="preserve">Ресурсное обеспечение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"Развитие образования в Курском районе Курской области на 2015-2019 годы" </t>
    </r>
  </si>
  <si>
    <t>Приложение №4 к муниципальной программе "Развитие образования в Курском районе Курской области на 2015-2019 годы"</t>
  </si>
  <si>
    <t>"Развитие образования в Курском районе Курской области на 2015-2019 годы"</t>
  </si>
  <si>
    <t>"Управление муниципальной программой и обеспечение условий реалиации муниципальной программы "Развитие образования в Курском районе Курской области на 2015-2019 годы"</t>
  </si>
  <si>
    <t>Предоставление финансовых средств по расходам на обеспечение деятельности муниципального казенного учреждения "Методический кабинет дополнительного педагогического образования" Администрации Курского района Курской области</t>
  </si>
  <si>
    <t>Всего: (областной бюджет)</t>
  </si>
  <si>
    <t xml:space="preserve">Всего: </t>
  </si>
  <si>
    <t>"Развитие дошкольного и общего образования детей"</t>
  </si>
  <si>
    <t>"Развитие дополнительного образования и системы воспитания детей" муниципальной программы "Развитие образования в Курском районе Курской области на 2015-2019 годы"</t>
  </si>
  <si>
    <t>Управление по делам образования и здравоохранения Администрации Курского района Курской области Муниципальные дошкольные и общеобразовательные учреждения Курского района Курской области</t>
  </si>
  <si>
    <t>Предоставление финансовых средств на мероприятия по лицензированию муниципальных бюджетных образовательных учреждений</t>
  </si>
  <si>
    <t>школы</t>
  </si>
  <si>
    <t>садики</t>
  </si>
  <si>
    <t xml:space="preserve"> Предоставление финансовых средств муниципальным бюджетным образовательным учреждениям на организацию питания обучающихся</t>
  </si>
  <si>
    <t>Предоставление финансовых средств для приобретения ученической и детской мебели в муниципальные образовательные учреждения</t>
  </si>
  <si>
    <t>Предоставление финансовых средств на строительство и ремонт гаражей муниципальных бюджетных образовательных учреждений</t>
  </si>
  <si>
    <t>Предоставление финансовых средств на приобретение мебели и оборудования для пищеблоков муниципальных бюджетных образовательных учреждений</t>
  </si>
  <si>
    <t xml:space="preserve"> Предоставление финансовых средств на устройство ограждения муниципальных бюджетных образовательных учреждений</t>
  </si>
  <si>
    <t xml:space="preserve"> Предоставление финансовых средств на проведение ремонтных работ в муниципальных бюджетных образовательных учреждениях</t>
  </si>
  <si>
    <t xml:space="preserve"> Предоставление финансовых средств для приобретения спортивного инвентаря в муниципальные образовательные учреждения</t>
  </si>
  <si>
    <t>Предоставление финансовых средств на приобретение компьютерного, электрического, оптического оборудования и бытовых приборов для муниципальных бюджетных образовательных учреждений</t>
  </si>
  <si>
    <t xml:space="preserve"> Предоставление финансовых средств на замену электропроводки в муниципальных бюджетных образовательных учреждениях</t>
  </si>
  <si>
    <t xml:space="preserve"> Предоставление финансовых средств на аттестацию рабочих мест в муниципальных бюджетных образовательных учреждениях</t>
  </si>
  <si>
    <t>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образовательным учреждениям</t>
  </si>
  <si>
    <t xml:space="preserve"> Предоставление финансовых средств на выполнение благоустройства территории муниципальных бюджетных образовательных учреждений</t>
  </si>
  <si>
    <t xml:space="preserve"> Расходы на реализацию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</si>
  <si>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реализацию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</si>
  <si>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Расходы на 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</si>
  <si>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Предоставление финансовых средств на приобретение лицензионного программного обеспечения для муниципальных бюджетных образовательных учреждений</t>
  </si>
  <si>
    <t>Предоставление финансовых средств на приобретение машин и оборудования для хозяйственных нужд для муниципальных бюджетных образовательных учреждений</t>
  </si>
  <si>
    <t>Предоставление финансовых средств на осуществление выплат компенсации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</si>
  <si>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финансовых средств на содержание работников, осуществляющих переданные государственные полномочия по выплате компенсации части родительской платы</t>
  </si>
  <si>
    <t>Основное мероприятие 3.1</t>
  </si>
  <si>
    <t>Предоставление финансовых средств на улучшение материально-технического обеспечения дополнительного образования в сфере культуры Курского района Курской области</t>
  </si>
  <si>
    <t>Отдел культуры,по делам молодежи,физкультуры и спорта Администрации Курского района Курской области (МБОУ ДОД "ДШИ" п.Камыши, МБОУ ДОД "ДШИ" с.Рышково)</t>
  </si>
  <si>
    <t>Предоставление финансовых средств на проведение ремонтов дополнительного образования в сфере культуры Курского района Курской области</t>
  </si>
  <si>
    <t>Основное мероприятие 3.4</t>
  </si>
  <si>
    <t xml:space="preserve"> Предоставление финансовых средств, для возмещения нормативных затрат, связанных с оказанием в соответствии с муниципальными заданиями муниципальных услуг муниципальными бюджетными учреждениями дополнительного образования детей в сфере культуры Курского района Курской области</t>
  </si>
  <si>
    <t>Отдел культуры,по делам молодежи,физкультуры и спорта Администрации Курского района Курской области</t>
  </si>
  <si>
    <t>Расходы на осуществление отдельных государственных полномочий по предоставлению работникам муниципальных учреждений культуры мер социальной поддержки на предоставление компенсации расходов на оплату жилых помещений, отопление и освещение работникам муниципальных образовательных организаций</t>
  </si>
  <si>
    <t>Основное мероприятие 2.19</t>
  </si>
  <si>
    <t>Основное мероприятие 2.20</t>
  </si>
  <si>
    <t xml:space="preserve"> Предоставление финансовых средств на проведение капитального ремонта в муниципальных бюджетных образовательных учреждениях</t>
  </si>
  <si>
    <t>Основное мероприятие 2.16</t>
  </si>
  <si>
    <t>Основное меоприятие 2.17</t>
  </si>
  <si>
    <t>Основное мероприятие 2.21</t>
  </si>
  <si>
    <t>Расходы (рубли), годы</t>
  </si>
  <si>
    <t>школы/сады</t>
  </si>
  <si>
    <t>0709</t>
  </si>
  <si>
    <t>006</t>
  </si>
  <si>
    <t>100</t>
  </si>
  <si>
    <t>03 1 1312</t>
  </si>
  <si>
    <t>03 1 1402</t>
  </si>
  <si>
    <t>800</t>
  </si>
  <si>
    <t>03 1 1401</t>
  </si>
  <si>
    <t>200</t>
  </si>
  <si>
    <t>0702</t>
  </si>
  <si>
    <t>03 2 1401</t>
  </si>
  <si>
    <t>600</t>
  </si>
  <si>
    <t>03 2 1412</t>
  </si>
  <si>
    <t>0701</t>
  </si>
  <si>
    <t>03 2 1410</t>
  </si>
  <si>
    <t>03 2 1411</t>
  </si>
  <si>
    <t xml:space="preserve">   Х</t>
  </si>
  <si>
    <t xml:space="preserve">03 2 1401 </t>
  </si>
  <si>
    <t>03 2 1304</t>
  </si>
  <si>
    <t>03 2 1303</t>
  </si>
  <si>
    <t>03 2 1311</t>
  </si>
  <si>
    <t>1003</t>
  </si>
  <si>
    <t>03 2 1307</t>
  </si>
  <si>
    <t>1004</t>
  </si>
  <si>
    <t>03 2 1300</t>
  </si>
  <si>
    <t>300</t>
  </si>
  <si>
    <t>007</t>
  </si>
  <si>
    <t>03 3 1401</t>
  </si>
  <si>
    <t>03 3 1307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</si>
</sst>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8"/>
  <sheetViews>
    <sheetView tabSelected="1" workbookViewId="0">
      <selection activeCell="F66" sqref="F66"/>
    </sheetView>
  </sheetViews>
  <sheetFormatPr defaultRowHeight="15"/>
  <cols>
    <col min="1" max="1" width="7.42578125" customWidth="1"/>
    <col min="2" max="3" width="21" customWidth="1"/>
    <col min="4" max="4" width="6.140625" customWidth="1"/>
    <col min="5" max="5" width="5" customWidth="1"/>
    <col min="6" max="6" width="5.42578125" customWidth="1"/>
    <col min="7" max="7" width="6.7109375" customWidth="1"/>
    <col min="8" max="8" width="4.5703125" customWidth="1"/>
    <col min="9" max="13" width="12.42578125" bestFit="1" customWidth="1"/>
  </cols>
  <sheetData>
    <row r="1" spans="1:13" ht="15" customHeight="1">
      <c r="A1" s="4"/>
      <c r="B1" s="4"/>
      <c r="C1" s="4"/>
      <c r="D1" s="9"/>
      <c r="E1" s="4"/>
      <c r="F1" s="4"/>
      <c r="G1" s="4"/>
      <c r="H1" s="41" t="s">
        <v>54</v>
      </c>
      <c r="I1" s="41"/>
      <c r="J1" s="41"/>
      <c r="K1" s="41"/>
      <c r="L1" s="41"/>
      <c r="M1" s="41"/>
    </row>
    <row r="2" spans="1:13">
      <c r="A2" s="4"/>
      <c r="B2" s="4"/>
      <c r="C2" s="4"/>
      <c r="D2" s="9"/>
      <c r="E2" s="4"/>
      <c r="F2" s="4"/>
      <c r="G2" s="4"/>
      <c r="H2" s="41"/>
      <c r="I2" s="41"/>
      <c r="J2" s="41"/>
      <c r="K2" s="41"/>
      <c r="L2" s="41"/>
      <c r="M2" s="41"/>
    </row>
    <row r="3" spans="1:13" ht="25.5" customHeight="1">
      <c r="A3" s="4"/>
      <c r="B3" s="4"/>
      <c r="C3" s="4"/>
      <c r="D3" s="9"/>
      <c r="E3" s="4"/>
      <c r="F3" s="4"/>
      <c r="G3" s="4"/>
      <c r="H3" s="41"/>
      <c r="I3" s="41"/>
      <c r="J3" s="41"/>
      <c r="K3" s="41"/>
      <c r="L3" s="41"/>
      <c r="M3" s="41"/>
    </row>
    <row r="4" spans="1:13" ht="95.25" customHeight="1">
      <c r="A4" s="42" t="s">
        <v>53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5" customHeight="1">
      <c r="A5" s="43" t="s">
        <v>2</v>
      </c>
      <c r="B5" s="43" t="s">
        <v>3</v>
      </c>
      <c r="C5" s="43" t="s">
        <v>4</v>
      </c>
      <c r="D5" s="8"/>
      <c r="E5" s="43" t="s">
        <v>5</v>
      </c>
      <c r="F5" s="43"/>
      <c r="G5" s="43"/>
      <c r="H5" s="43"/>
      <c r="I5" s="34" t="s">
        <v>99</v>
      </c>
      <c r="J5" s="35"/>
      <c r="K5" s="35"/>
      <c r="L5" s="35"/>
      <c r="M5" s="36"/>
    </row>
    <row r="6" spans="1:13" ht="111.75" customHeight="1">
      <c r="A6" s="43"/>
      <c r="B6" s="43"/>
      <c r="C6" s="43"/>
      <c r="D6" s="21" t="s">
        <v>100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0</v>
      </c>
      <c r="J6" s="5" t="s">
        <v>1</v>
      </c>
      <c r="K6" s="5" t="s">
        <v>50</v>
      </c>
      <c r="L6" s="6" t="s">
        <v>51</v>
      </c>
      <c r="M6" s="7" t="s">
        <v>52</v>
      </c>
    </row>
    <row r="7" spans="1:13" ht="121.5" customHeight="1">
      <c r="A7" s="5" t="s">
        <v>43</v>
      </c>
      <c r="B7" s="5" t="s">
        <v>55</v>
      </c>
      <c r="C7" s="5" t="s">
        <v>36</v>
      </c>
      <c r="D7" s="21" t="s">
        <v>35</v>
      </c>
      <c r="E7" s="5" t="s">
        <v>35</v>
      </c>
      <c r="F7" s="5" t="s">
        <v>35</v>
      </c>
      <c r="G7" s="5" t="s">
        <v>35</v>
      </c>
      <c r="H7" s="5" t="s">
        <v>35</v>
      </c>
      <c r="I7" s="17">
        <f>I8</f>
        <v>364159595</v>
      </c>
      <c r="J7" s="17">
        <f t="shared" ref="J7:M7" si="0">J8</f>
        <v>331273772</v>
      </c>
      <c r="K7" s="17">
        <f t="shared" si="0"/>
        <v>279563256</v>
      </c>
      <c r="L7" s="17">
        <f t="shared" si="0"/>
        <v>84476125</v>
      </c>
      <c r="M7" s="17">
        <f t="shared" si="0"/>
        <v>81176125</v>
      </c>
    </row>
    <row r="8" spans="1:13" s="1" customFormat="1" ht="143.25" customHeight="1">
      <c r="A8" s="5" t="s">
        <v>45</v>
      </c>
      <c r="B8" s="5" t="s">
        <v>55</v>
      </c>
      <c r="C8" s="5" t="s">
        <v>44</v>
      </c>
      <c r="D8" s="21" t="s">
        <v>35</v>
      </c>
      <c r="E8" s="5" t="s">
        <v>35</v>
      </c>
      <c r="F8" s="5" t="s">
        <v>35</v>
      </c>
      <c r="G8" s="5" t="s">
        <v>35</v>
      </c>
      <c r="H8" s="5" t="s">
        <v>35</v>
      </c>
      <c r="I8" s="17">
        <f>I10+I11</f>
        <v>364159595</v>
      </c>
      <c r="J8" s="17">
        <f t="shared" ref="J8:M8" si="1">J10+J11</f>
        <v>331273772</v>
      </c>
      <c r="K8" s="17">
        <f t="shared" si="1"/>
        <v>279563256</v>
      </c>
      <c r="L8" s="17">
        <f t="shared" si="1"/>
        <v>84476125</v>
      </c>
      <c r="M8" s="17">
        <f t="shared" si="1"/>
        <v>81176125</v>
      </c>
    </row>
    <row r="9" spans="1:13" s="1" customFormat="1" ht="217.5" customHeight="1">
      <c r="A9" s="5" t="s">
        <v>43</v>
      </c>
      <c r="B9" s="5" t="s">
        <v>55</v>
      </c>
      <c r="C9" s="5" t="s">
        <v>48</v>
      </c>
      <c r="D9" s="21" t="s">
        <v>35</v>
      </c>
      <c r="E9" s="5" t="s">
        <v>35</v>
      </c>
      <c r="F9" s="5" t="s">
        <v>35</v>
      </c>
      <c r="G9" s="5" t="s">
        <v>35</v>
      </c>
      <c r="H9" s="5" t="s">
        <v>35</v>
      </c>
      <c r="I9" s="17">
        <f>I10+I11</f>
        <v>364159595</v>
      </c>
      <c r="J9" s="17">
        <f t="shared" ref="J9:M9" si="2">J10+J11</f>
        <v>331273772</v>
      </c>
      <c r="K9" s="17">
        <f t="shared" si="2"/>
        <v>279563256</v>
      </c>
      <c r="L9" s="17">
        <f t="shared" si="2"/>
        <v>84476125</v>
      </c>
      <c r="M9" s="17">
        <f t="shared" si="2"/>
        <v>81176125</v>
      </c>
    </row>
    <row r="10" spans="1:13" s="1" customFormat="1" ht="197.25" customHeight="1">
      <c r="A10" s="5" t="s">
        <v>46</v>
      </c>
      <c r="B10" s="5" t="s">
        <v>55</v>
      </c>
      <c r="C10" s="5" t="s">
        <v>12</v>
      </c>
      <c r="D10" s="21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17">
        <f t="shared" ref="I10:M11" si="3">I13+I22+I63</f>
        <v>99802984</v>
      </c>
      <c r="J10" s="17">
        <f t="shared" si="3"/>
        <v>66917161</v>
      </c>
      <c r="K10" s="17">
        <f t="shared" si="3"/>
        <v>66917161</v>
      </c>
      <c r="L10" s="17">
        <f t="shared" si="3"/>
        <v>84476125</v>
      </c>
      <c r="M10" s="17">
        <f t="shared" si="3"/>
        <v>81176125</v>
      </c>
    </row>
    <row r="11" spans="1:13" s="1" customFormat="1" ht="165" customHeight="1">
      <c r="A11" s="5" t="s">
        <v>47</v>
      </c>
      <c r="B11" s="5" t="s">
        <v>55</v>
      </c>
      <c r="C11" s="5" t="s">
        <v>12</v>
      </c>
      <c r="D11" s="21" t="s">
        <v>35</v>
      </c>
      <c r="E11" s="5" t="s">
        <v>35</v>
      </c>
      <c r="F11" s="5" t="s">
        <v>35</v>
      </c>
      <c r="G11" s="5" t="s">
        <v>35</v>
      </c>
      <c r="H11" s="5" t="s">
        <v>35</v>
      </c>
      <c r="I11" s="17">
        <f>I14+I23+I64</f>
        <v>264356611</v>
      </c>
      <c r="J11" s="17">
        <f t="shared" si="3"/>
        <v>264356611</v>
      </c>
      <c r="K11" s="17">
        <f t="shared" si="3"/>
        <v>212646095</v>
      </c>
      <c r="L11" s="17">
        <f t="shared" si="3"/>
        <v>0</v>
      </c>
      <c r="M11" s="17">
        <f t="shared" si="3"/>
        <v>0</v>
      </c>
    </row>
    <row r="12" spans="1:13" s="1" customFormat="1" ht="133.5" customHeight="1">
      <c r="A12" s="5" t="s">
        <v>10</v>
      </c>
      <c r="B12" s="5" t="s">
        <v>56</v>
      </c>
      <c r="C12" s="5" t="s">
        <v>59</v>
      </c>
      <c r="D12" s="21" t="s">
        <v>35</v>
      </c>
      <c r="E12" s="21" t="s">
        <v>35</v>
      </c>
      <c r="F12" s="21" t="s">
        <v>35</v>
      </c>
      <c r="G12" s="21" t="s">
        <v>35</v>
      </c>
      <c r="H12" s="21" t="s">
        <v>35</v>
      </c>
      <c r="I12" s="17">
        <f>I13+I14</f>
        <v>8066978</v>
      </c>
      <c r="J12" s="17">
        <f t="shared" ref="J12:M12" si="4">J13+J14</f>
        <v>7756843</v>
      </c>
      <c r="K12" s="17">
        <f t="shared" si="4"/>
        <v>7756843</v>
      </c>
      <c r="L12" s="17">
        <f t="shared" si="4"/>
        <v>7723084</v>
      </c>
      <c r="M12" s="17">
        <f t="shared" si="4"/>
        <v>7723084</v>
      </c>
    </row>
    <row r="13" spans="1:13" s="1" customFormat="1" ht="133.5" customHeight="1">
      <c r="A13" s="5" t="s">
        <v>10</v>
      </c>
      <c r="B13" s="5" t="s">
        <v>56</v>
      </c>
      <c r="C13" s="5" t="s">
        <v>49</v>
      </c>
      <c r="D13" s="21" t="s">
        <v>35</v>
      </c>
      <c r="E13" s="21" t="s">
        <v>35</v>
      </c>
      <c r="F13" s="21" t="s">
        <v>35</v>
      </c>
      <c r="G13" s="21" t="s">
        <v>35</v>
      </c>
      <c r="H13" s="21" t="s">
        <v>35</v>
      </c>
      <c r="I13" s="17">
        <f>I15+I16+I17+I18+I19</f>
        <v>8033219</v>
      </c>
      <c r="J13" s="17">
        <f t="shared" ref="J13:M13" si="5">J15+J16+J17+J18+J19</f>
        <v>7723084</v>
      </c>
      <c r="K13" s="17">
        <f t="shared" si="5"/>
        <v>7723084</v>
      </c>
      <c r="L13" s="17">
        <f t="shared" si="5"/>
        <v>7723084</v>
      </c>
      <c r="M13" s="17">
        <f t="shared" si="5"/>
        <v>7723084</v>
      </c>
    </row>
    <row r="14" spans="1:13" s="1" customFormat="1" ht="133.5" customHeight="1">
      <c r="A14" s="5" t="s">
        <v>10</v>
      </c>
      <c r="B14" s="5" t="s">
        <v>56</v>
      </c>
      <c r="C14" s="5" t="s">
        <v>58</v>
      </c>
      <c r="D14" s="21" t="s">
        <v>35</v>
      </c>
      <c r="E14" s="5" t="s">
        <v>35</v>
      </c>
      <c r="F14" s="5" t="s">
        <v>35</v>
      </c>
      <c r="G14" s="5" t="s">
        <v>35</v>
      </c>
      <c r="H14" s="5" t="s">
        <v>35</v>
      </c>
      <c r="I14" s="17">
        <f>I20</f>
        <v>33759</v>
      </c>
      <c r="J14" s="17">
        <f t="shared" ref="J14:M14" si="6">J20</f>
        <v>33759</v>
      </c>
      <c r="K14" s="17">
        <f t="shared" si="6"/>
        <v>33759</v>
      </c>
      <c r="L14" s="17">
        <f t="shared" si="6"/>
        <v>0</v>
      </c>
      <c r="M14" s="17">
        <f t="shared" si="6"/>
        <v>0</v>
      </c>
    </row>
    <row r="15" spans="1:13" s="1" customFormat="1" ht="61.5" customHeight="1">
      <c r="A15" s="37" t="s">
        <v>11</v>
      </c>
      <c r="B15" s="37" t="s">
        <v>42</v>
      </c>
      <c r="C15" s="37" t="s">
        <v>12</v>
      </c>
      <c r="D15" s="22" t="s">
        <v>35</v>
      </c>
      <c r="E15" s="22" t="s">
        <v>102</v>
      </c>
      <c r="F15" s="22" t="s">
        <v>101</v>
      </c>
      <c r="G15" s="22" t="s">
        <v>105</v>
      </c>
      <c r="H15" s="22" t="s">
        <v>103</v>
      </c>
      <c r="I15" s="18">
        <v>2631184</v>
      </c>
      <c r="J15" s="18">
        <v>2631184</v>
      </c>
      <c r="K15" s="18">
        <v>2631184</v>
      </c>
      <c r="L15" s="19">
        <v>2631184</v>
      </c>
      <c r="M15" s="19">
        <v>2631184</v>
      </c>
    </row>
    <row r="16" spans="1:13" s="1" customFormat="1" ht="96.75" customHeight="1">
      <c r="A16" s="38"/>
      <c r="B16" s="38"/>
      <c r="C16" s="38"/>
      <c r="D16" s="22" t="s">
        <v>35</v>
      </c>
      <c r="E16" s="22" t="s">
        <v>102</v>
      </c>
      <c r="F16" s="22" t="s">
        <v>101</v>
      </c>
      <c r="G16" s="22" t="s">
        <v>105</v>
      </c>
      <c r="H16" s="22" t="s">
        <v>106</v>
      </c>
      <c r="I16" s="18">
        <v>6400</v>
      </c>
      <c r="J16" s="18">
        <v>6400</v>
      </c>
      <c r="K16" s="18">
        <v>6400</v>
      </c>
      <c r="L16" s="19">
        <v>6400</v>
      </c>
      <c r="M16" s="19">
        <v>6400</v>
      </c>
    </row>
    <row r="17" spans="1:13" s="1" customFormat="1" ht="55.5" customHeight="1">
      <c r="A17" s="37" t="s">
        <v>13</v>
      </c>
      <c r="B17" s="37" t="s">
        <v>57</v>
      </c>
      <c r="C17" s="37" t="s">
        <v>40</v>
      </c>
      <c r="D17" s="22" t="s">
        <v>35</v>
      </c>
      <c r="E17" s="22" t="s">
        <v>102</v>
      </c>
      <c r="F17" s="22" t="s">
        <v>101</v>
      </c>
      <c r="G17" s="22" t="s">
        <v>107</v>
      </c>
      <c r="H17" s="22" t="s">
        <v>103</v>
      </c>
      <c r="I17" s="18">
        <v>5064000</v>
      </c>
      <c r="J17" s="18">
        <v>5064000</v>
      </c>
      <c r="K17" s="18">
        <v>5064000</v>
      </c>
      <c r="L17" s="19">
        <v>5064000</v>
      </c>
      <c r="M17" s="19">
        <v>5064000</v>
      </c>
    </row>
    <row r="18" spans="1:13" s="1" customFormat="1" ht="50.25" customHeight="1">
      <c r="A18" s="44"/>
      <c r="B18" s="44"/>
      <c r="C18" s="44"/>
      <c r="D18" s="22" t="s">
        <v>35</v>
      </c>
      <c r="E18" s="22" t="s">
        <v>102</v>
      </c>
      <c r="F18" s="22" t="s">
        <v>101</v>
      </c>
      <c r="G18" s="22" t="s">
        <v>107</v>
      </c>
      <c r="H18" s="22" t="s">
        <v>108</v>
      </c>
      <c r="I18" s="18">
        <v>310135</v>
      </c>
      <c r="J18" s="18">
        <v>0</v>
      </c>
      <c r="K18" s="18">
        <v>0</v>
      </c>
      <c r="L18" s="19">
        <v>0</v>
      </c>
      <c r="M18" s="19">
        <v>0</v>
      </c>
    </row>
    <row r="19" spans="1:13" s="1" customFormat="1" ht="78.75" customHeight="1">
      <c r="A19" s="38"/>
      <c r="B19" s="38"/>
      <c r="C19" s="38"/>
      <c r="D19" s="22" t="s">
        <v>35</v>
      </c>
      <c r="E19" s="22" t="s">
        <v>102</v>
      </c>
      <c r="F19" s="22" t="s">
        <v>101</v>
      </c>
      <c r="G19" s="22" t="s">
        <v>107</v>
      </c>
      <c r="H19" s="22" t="s">
        <v>106</v>
      </c>
      <c r="I19" s="18">
        <v>21500</v>
      </c>
      <c r="J19" s="18">
        <v>21500</v>
      </c>
      <c r="K19" s="18">
        <v>21500</v>
      </c>
      <c r="L19" s="19">
        <v>21500</v>
      </c>
      <c r="M19" s="19">
        <v>21500</v>
      </c>
    </row>
    <row r="20" spans="1:13" ht="138.75" customHeight="1">
      <c r="A20" s="13" t="s">
        <v>14</v>
      </c>
      <c r="B20" s="11" t="s">
        <v>84</v>
      </c>
      <c r="C20" s="11" t="s">
        <v>41</v>
      </c>
      <c r="D20" s="22" t="s">
        <v>35</v>
      </c>
      <c r="E20" s="22" t="s">
        <v>102</v>
      </c>
      <c r="F20" s="22" t="s">
        <v>101</v>
      </c>
      <c r="G20" s="22" t="s">
        <v>104</v>
      </c>
      <c r="H20" s="22" t="s">
        <v>103</v>
      </c>
      <c r="I20" s="18">
        <v>33759</v>
      </c>
      <c r="J20" s="18">
        <v>33759</v>
      </c>
      <c r="K20" s="18">
        <v>33759</v>
      </c>
      <c r="L20" s="19">
        <v>0</v>
      </c>
      <c r="M20" s="19">
        <v>0</v>
      </c>
    </row>
    <row r="21" spans="1:13" ht="154.5" customHeight="1">
      <c r="A21" s="10" t="s">
        <v>15</v>
      </c>
      <c r="B21" s="10" t="s">
        <v>60</v>
      </c>
      <c r="C21" s="10" t="s">
        <v>36</v>
      </c>
      <c r="D21" s="22" t="s">
        <v>35</v>
      </c>
      <c r="E21" s="22" t="s">
        <v>35</v>
      </c>
      <c r="F21" s="22" t="s">
        <v>35</v>
      </c>
      <c r="G21" s="22" t="s">
        <v>35</v>
      </c>
      <c r="H21" s="22" t="s">
        <v>35</v>
      </c>
      <c r="I21" s="17">
        <f>I22+I23</f>
        <v>340907127</v>
      </c>
      <c r="J21" s="17">
        <f t="shared" ref="J21:M21" si="7">J22+J23</f>
        <v>309443239</v>
      </c>
      <c r="K21" s="17">
        <f t="shared" si="7"/>
        <v>257732723</v>
      </c>
      <c r="L21" s="17">
        <f t="shared" si="7"/>
        <v>62073028</v>
      </c>
      <c r="M21" s="17">
        <f t="shared" si="7"/>
        <v>58803028</v>
      </c>
    </row>
    <row r="22" spans="1:13" ht="144" customHeight="1">
      <c r="A22" s="10" t="s">
        <v>15</v>
      </c>
      <c r="B22" s="10" t="s">
        <v>60</v>
      </c>
      <c r="C22" s="10" t="s">
        <v>39</v>
      </c>
      <c r="D22" s="22" t="s">
        <v>35</v>
      </c>
      <c r="E22" s="22" t="s">
        <v>35</v>
      </c>
      <c r="F22" s="22" t="s">
        <v>35</v>
      </c>
      <c r="G22" s="22" t="s">
        <v>35</v>
      </c>
      <c r="H22" s="22" t="s">
        <v>35</v>
      </c>
      <c r="I22" s="17">
        <f>I24+I25+I26+I27+I28+I29+I30+I31+I34+I35+I36+I37+I38+I39+I40+I41+I42+I43+I44+I45+I46+I47+I48+I49+I50+I51+I52+I53+I54+I55+I32+I33</f>
        <v>76729752</v>
      </c>
      <c r="J22" s="17">
        <f t="shared" ref="J22:M22" si="8">J24+J25+J26+J27+J28+J29+J30+J31+J34+J35+J36+J37+J38+J39+J40+J41+J42+J43+J44+J45+J46+J47+J48+J49+J50+J51+J52+J53+J54+J55</f>
        <v>45265864</v>
      </c>
      <c r="K22" s="17">
        <f t="shared" si="8"/>
        <v>45265864</v>
      </c>
      <c r="L22" s="17">
        <f t="shared" si="8"/>
        <v>62073028</v>
      </c>
      <c r="M22" s="17">
        <f t="shared" si="8"/>
        <v>58803028</v>
      </c>
    </row>
    <row r="23" spans="1:13" ht="156" customHeight="1">
      <c r="A23" s="10" t="s">
        <v>15</v>
      </c>
      <c r="B23" s="10" t="s">
        <v>60</v>
      </c>
      <c r="C23" s="10" t="s">
        <v>38</v>
      </c>
      <c r="D23" s="22" t="s">
        <v>35</v>
      </c>
      <c r="E23" s="22" t="s">
        <v>35</v>
      </c>
      <c r="F23" s="22" t="s">
        <v>35</v>
      </c>
      <c r="G23" s="22" t="s">
        <v>35</v>
      </c>
      <c r="H23" s="22" t="s">
        <v>35</v>
      </c>
      <c r="I23" s="17">
        <f>I56+I57+I58+I59+I60+I61</f>
        <v>264177375</v>
      </c>
      <c r="J23" s="17">
        <f t="shared" ref="J23:M23" si="9">J56+J57+J58+J59+J60+J61</f>
        <v>264177375</v>
      </c>
      <c r="K23" s="17">
        <f t="shared" si="9"/>
        <v>212466859</v>
      </c>
      <c r="L23" s="17">
        <f t="shared" si="9"/>
        <v>0</v>
      </c>
      <c r="M23" s="17">
        <f t="shared" si="9"/>
        <v>0</v>
      </c>
    </row>
    <row r="24" spans="1:13" ht="66.75" customHeight="1">
      <c r="A24" s="37" t="s">
        <v>16</v>
      </c>
      <c r="B24" s="37" t="s">
        <v>63</v>
      </c>
      <c r="C24" s="37" t="s">
        <v>62</v>
      </c>
      <c r="D24" s="23" t="s">
        <v>64</v>
      </c>
      <c r="E24" s="22" t="s">
        <v>102</v>
      </c>
      <c r="F24" s="22" t="s">
        <v>109</v>
      </c>
      <c r="G24" s="22" t="s">
        <v>110</v>
      </c>
      <c r="H24" s="22" t="s">
        <v>111</v>
      </c>
      <c r="I24" s="18">
        <v>190000</v>
      </c>
      <c r="J24" s="18">
        <v>0</v>
      </c>
      <c r="K24" s="18">
        <v>0</v>
      </c>
      <c r="L24" s="19">
        <v>60000</v>
      </c>
      <c r="M24" s="19">
        <v>30000</v>
      </c>
    </row>
    <row r="25" spans="1:13" ht="87.75" customHeight="1">
      <c r="A25" s="38"/>
      <c r="B25" s="38"/>
      <c r="C25" s="38"/>
      <c r="D25" s="24" t="s">
        <v>65</v>
      </c>
      <c r="E25" s="22" t="s">
        <v>102</v>
      </c>
      <c r="F25" s="22" t="s">
        <v>113</v>
      </c>
      <c r="G25" s="22" t="s">
        <v>110</v>
      </c>
      <c r="H25" s="22" t="s">
        <v>111</v>
      </c>
      <c r="I25" s="18">
        <v>0</v>
      </c>
      <c r="J25" s="18">
        <v>0</v>
      </c>
      <c r="K25" s="18">
        <v>0</v>
      </c>
      <c r="L25" s="19">
        <v>10000</v>
      </c>
      <c r="M25" s="19">
        <v>0</v>
      </c>
    </row>
    <row r="26" spans="1:13" ht="69.75" customHeight="1">
      <c r="A26" s="37" t="s">
        <v>17</v>
      </c>
      <c r="B26" s="37" t="s">
        <v>66</v>
      </c>
      <c r="C26" s="37" t="s">
        <v>62</v>
      </c>
      <c r="D26" s="25" t="s">
        <v>64</v>
      </c>
      <c r="E26" s="22" t="s">
        <v>102</v>
      </c>
      <c r="F26" s="22" t="s">
        <v>109</v>
      </c>
      <c r="G26" s="22" t="s">
        <v>112</v>
      </c>
      <c r="H26" s="22" t="s">
        <v>111</v>
      </c>
      <c r="I26" s="18">
        <v>4160620</v>
      </c>
      <c r="J26" s="18">
        <v>4160620</v>
      </c>
      <c r="K26" s="18">
        <v>4160620</v>
      </c>
      <c r="L26" s="19">
        <v>4160620</v>
      </c>
      <c r="M26" s="19">
        <v>4160620</v>
      </c>
    </row>
    <row r="27" spans="1:13" ht="81" customHeight="1">
      <c r="A27" s="38"/>
      <c r="B27" s="38"/>
      <c r="C27" s="38"/>
      <c r="D27" s="25" t="s">
        <v>65</v>
      </c>
      <c r="E27" s="22" t="s">
        <v>102</v>
      </c>
      <c r="F27" s="22" t="s">
        <v>35</v>
      </c>
      <c r="G27" s="22" t="s">
        <v>35</v>
      </c>
      <c r="H27" s="22" t="s">
        <v>35</v>
      </c>
      <c r="I27" s="18">
        <v>0</v>
      </c>
      <c r="J27" s="18">
        <v>0</v>
      </c>
      <c r="K27" s="18">
        <v>0</v>
      </c>
      <c r="L27" s="19">
        <v>0</v>
      </c>
      <c r="M27" s="19">
        <v>0</v>
      </c>
    </row>
    <row r="28" spans="1:13" ht="66" customHeight="1">
      <c r="A28" s="37" t="s">
        <v>18</v>
      </c>
      <c r="B28" s="37" t="s">
        <v>67</v>
      </c>
      <c r="C28" s="37" t="s">
        <v>62</v>
      </c>
      <c r="D28" s="25" t="s">
        <v>64</v>
      </c>
      <c r="E28" s="22" t="s">
        <v>102</v>
      </c>
      <c r="F28" s="22" t="s">
        <v>109</v>
      </c>
      <c r="G28" s="22" t="s">
        <v>110</v>
      </c>
      <c r="H28" s="22" t="s">
        <v>111</v>
      </c>
      <c r="I28" s="18">
        <v>252500</v>
      </c>
      <c r="J28" s="18">
        <v>0</v>
      </c>
      <c r="K28" s="18">
        <v>0</v>
      </c>
      <c r="L28" s="19">
        <v>30000</v>
      </c>
      <c r="M28" s="19">
        <v>50000</v>
      </c>
    </row>
    <row r="29" spans="1:13" ht="78.75" customHeight="1">
      <c r="A29" s="38"/>
      <c r="B29" s="38"/>
      <c r="C29" s="38"/>
      <c r="D29" s="25" t="s">
        <v>65</v>
      </c>
      <c r="E29" s="22" t="s">
        <v>102</v>
      </c>
      <c r="F29" s="22" t="s">
        <v>113</v>
      </c>
      <c r="G29" s="22" t="s">
        <v>110</v>
      </c>
      <c r="H29" s="22" t="s">
        <v>111</v>
      </c>
      <c r="I29" s="18">
        <v>300000</v>
      </c>
      <c r="J29" s="18">
        <v>0</v>
      </c>
      <c r="K29" s="18">
        <v>0</v>
      </c>
      <c r="L29" s="19">
        <v>30000</v>
      </c>
      <c r="M29" s="19">
        <v>20000</v>
      </c>
    </row>
    <row r="30" spans="1:13" ht="69" customHeight="1">
      <c r="A30" s="37" t="s">
        <v>19</v>
      </c>
      <c r="B30" s="37" t="s">
        <v>71</v>
      </c>
      <c r="C30" s="37" t="s">
        <v>62</v>
      </c>
      <c r="D30" s="25" t="s">
        <v>64</v>
      </c>
      <c r="E30" s="22" t="s">
        <v>102</v>
      </c>
      <c r="F30" s="22" t="s">
        <v>109</v>
      </c>
      <c r="G30" s="22" t="s">
        <v>110</v>
      </c>
      <c r="H30" s="22" t="s">
        <v>111</v>
      </c>
      <c r="I30" s="18">
        <v>3211000</v>
      </c>
      <c r="J30" s="18">
        <v>0</v>
      </c>
      <c r="K30" s="18">
        <v>0</v>
      </c>
      <c r="L30" s="19">
        <v>3800000</v>
      </c>
      <c r="M30" s="19">
        <v>1000000</v>
      </c>
    </row>
    <row r="31" spans="1:13" ht="81" customHeight="1">
      <c r="A31" s="38"/>
      <c r="B31" s="38"/>
      <c r="C31" s="38"/>
      <c r="D31" s="25" t="s">
        <v>65</v>
      </c>
      <c r="E31" s="22" t="s">
        <v>102</v>
      </c>
      <c r="F31" s="22" t="s">
        <v>113</v>
      </c>
      <c r="G31" s="22" t="s">
        <v>110</v>
      </c>
      <c r="H31" s="22" t="s">
        <v>111</v>
      </c>
      <c r="I31" s="18">
        <v>0</v>
      </c>
      <c r="J31" s="18">
        <v>0</v>
      </c>
      <c r="K31" s="18">
        <v>0</v>
      </c>
      <c r="L31" s="19">
        <v>300000</v>
      </c>
      <c r="M31" s="19">
        <v>200000</v>
      </c>
    </row>
    <row r="32" spans="1:13" ht="65.25" customHeight="1">
      <c r="A32" s="37" t="s">
        <v>20</v>
      </c>
      <c r="B32" s="37" t="s">
        <v>95</v>
      </c>
      <c r="C32" s="37" t="s">
        <v>62</v>
      </c>
      <c r="D32" s="25" t="s">
        <v>64</v>
      </c>
      <c r="E32" s="22" t="s">
        <v>102</v>
      </c>
      <c r="F32" s="22" t="s">
        <v>109</v>
      </c>
      <c r="G32" s="22" t="s">
        <v>114</v>
      </c>
      <c r="H32" s="22" t="s">
        <v>111</v>
      </c>
      <c r="I32" s="18">
        <v>4800000</v>
      </c>
      <c r="J32" s="18">
        <v>0</v>
      </c>
      <c r="K32" s="18">
        <v>0</v>
      </c>
      <c r="L32" s="19">
        <v>3800000</v>
      </c>
      <c r="M32" s="19">
        <v>1000000</v>
      </c>
    </row>
    <row r="33" spans="1:13" ht="92.25" customHeight="1">
      <c r="A33" s="38"/>
      <c r="B33" s="38"/>
      <c r="C33" s="38"/>
      <c r="D33" s="25" t="s">
        <v>65</v>
      </c>
      <c r="E33" s="22" t="s">
        <v>102</v>
      </c>
      <c r="F33" s="22" t="s">
        <v>113</v>
      </c>
      <c r="G33" s="22" t="s">
        <v>114</v>
      </c>
      <c r="H33" s="22" t="s">
        <v>111</v>
      </c>
      <c r="I33" s="18">
        <v>0</v>
      </c>
      <c r="J33" s="18">
        <v>0</v>
      </c>
      <c r="K33" s="18">
        <v>0</v>
      </c>
      <c r="L33" s="19">
        <v>300000</v>
      </c>
      <c r="M33" s="19">
        <v>200000</v>
      </c>
    </row>
    <row r="34" spans="1:13" ht="63.75" customHeight="1">
      <c r="A34" s="37" t="s">
        <v>21</v>
      </c>
      <c r="B34" s="37" t="s">
        <v>70</v>
      </c>
      <c r="C34" s="37" t="s">
        <v>62</v>
      </c>
      <c r="D34" s="25" t="s">
        <v>64</v>
      </c>
      <c r="E34" s="22" t="s">
        <v>102</v>
      </c>
      <c r="F34" s="22" t="s">
        <v>109</v>
      </c>
      <c r="G34" s="22" t="s">
        <v>110</v>
      </c>
      <c r="H34" s="22" t="s">
        <v>111</v>
      </c>
      <c r="I34" s="18">
        <v>1680000</v>
      </c>
      <c r="J34" s="18">
        <v>0</v>
      </c>
      <c r="K34" s="18">
        <v>0</v>
      </c>
      <c r="L34" s="19">
        <v>200000</v>
      </c>
      <c r="M34" s="19">
        <v>0</v>
      </c>
    </row>
    <row r="35" spans="1:13" ht="78.75" customHeight="1">
      <c r="A35" s="38"/>
      <c r="B35" s="38"/>
      <c r="C35" s="38"/>
      <c r="D35" s="25" t="s">
        <v>65</v>
      </c>
      <c r="E35" s="22" t="s">
        <v>102</v>
      </c>
      <c r="F35" s="22" t="s">
        <v>113</v>
      </c>
      <c r="G35" s="22" t="s">
        <v>110</v>
      </c>
      <c r="H35" s="22" t="s">
        <v>111</v>
      </c>
      <c r="I35" s="18">
        <v>250000</v>
      </c>
      <c r="J35" s="18">
        <v>0</v>
      </c>
      <c r="K35" s="18">
        <v>0</v>
      </c>
      <c r="L35" s="19">
        <v>0</v>
      </c>
      <c r="M35" s="19">
        <v>0</v>
      </c>
    </row>
    <row r="36" spans="1:13" ht="64.5" customHeight="1">
      <c r="A36" s="37" t="s">
        <v>22</v>
      </c>
      <c r="B36" s="37" t="s">
        <v>69</v>
      </c>
      <c r="C36" s="37" t="s">
        <v>62</v>
      </c>
      <c r="D36" s="25" t="s">
        <v>64</v>
      </c>
      <c r="E36" s="22" t="s">
        <v>102</v>
      </c>
      <c r="F36" s="22" t="s">
        <v>109</v>
      </c>
      <c r="G36" s="22" t="s">
        <v>115</v>
      </c>
      <c r="H36" s="22" t="s">
        <v>111</v>
      </c>
      <c r="I36" s="18">
        <v>381600</v>
      </c>
      <c r="J36" s="18">
        <v>0</v>
      </c>
      <c r="K36" s="18">
        <v>0</v>
      </c>
      <c r="L36" s="19">
        <v>10000</v>
      </c>
      <c r="M36" s="19">
        <v>0</v>
      </c>
    </row>
    <row r="37" spans="1:13" ht="78.75" customHeight="1">
      <c r="A37" s="38"/>
      <c r="B37" s="38"/>
      <c r="C37" s="38"/>
      <c r="D37" s="25" t="s">
        <v>65</v>
      </c>
      <c r="E37" s="22" t="s">
        <v>102</v>
      </c>
      <c r="F37" s="22" t="s">
        <v>116</v>
      </c>
      <c r="G37" s="22" t="s">
        <v>35</v>
      </c>
      <c r="H37" s="22" t="s">
        <v>35</v>
      </c>
      <c r="I37" s="18">
        <v>0</v>
      </c>
      <c r="J37" s="18">
        <v>0</v>
      </c>
      <c r="K37" s="18">
        <v>0</v>
      </c>
      <c r="L37" s="19">
        <v>0</v>
      </c>
      <c r="M37" s="19">
        <v>0</v>
      </c>
    </row>
    <row r="38" spans="1:13" ht="68.25" customHeight="1">
      <c r="A38" s="37" t="s">
        <v>23</v>
      </c>
      <c r="B38" s="37" t="s">
        <v>68</v>
      </c>
      <c r="C38" s="37" t="s">
        <v>62</v>
      </c>
      <c r="D38" s="25" t="s">
        <v>64</v>
      </c>
      <c r="E38" s="22" t="s">
        <v>102</v>
      </c>
      <c r="F38" s="22" t="s">
        <v>109</v>
      </c>
      <c r="G38" s="22" t="s">
        <v>117</v>
      </c>
      <c r="H38" s="22" t="s">
        <v>111</v>
      </c>
      <c r="I38" s="18">
        <v>2000000</v>
      </c>
      <c r="J38" s="18">
        <v>0</v>
      </c>
      <c r="K38" s="18">
        <v>0</v>
      </c>
      <c r="L38" s="19">
        <v>0</v>
      </c>
      <c r="M38" s="19">
        <v>0</v>
      </c>
    </row>
    <row r="39" spans="1:13" ht="81.75" customHeight="1">
      <c r="A39" s="38"/>
      <c r="B39" s="38"/>
      <c r="C39" s="38"/>
      <c r="D39" s="25" t="s">
        <v>65</v>
      </c>
      <c r="E39" s="22" t="s">
        <v>102</v>
      </c>
      <c r="F39" s="22" t="s">
        <v>35</v>
      </c>
      <c r="G39" s="22" t="s">
        <v>35</v>
      </c>
      <c r="H39" s="22" t="s">
        <v>35</v>
      </c>
      <c r="I39" s="18">
        <v>0</v>
      </c>
      <c r="J39" s="18">
        <v>0</v>
      </c>
      <c r="K39" s="18">
        <v>0</v>
      </c>
      <c r="L39" s="19">
        <v>0</v>
      </c>
      <c r="M39" s="19">
        <v>0</v>
      </c>
    </row>
    <row r="40" spans="1:13" ht="63" customHeight="1">
      <c r="A40" s="37" t="s">
        <v>24</v>
      </c>
      <c r="B40" s="37" t="s">
        <v>72</v>
      </c>
      <c r="C40" s="37" t="s">
        <v>62</v>
      </c>
      <c r="D40" s="25" t="s">
        <v>64</v>
      </c>
      <c r="E40" s="22" t="s">
        <v>102</v>
      </c>
      <c r="F40" s="22" t="s">
        <v>109</v>
      </c>
      <c r="G40" s="22" t="s">
        <v>110</v>
      </c>
      <c r="H40" s="22" t="s">
        <v>111</v>
      </c>
      <c r="I40" s="18">
        <v>327500</v>
      </c>
      <c r="J40" s="18">
        <v>0</v>
      </c>
      <c r="K40" s="18">
        <v>0</v>
      </c>
      <c r="L40" s="19">
        <v>0</v>
      </c>
      <c r="M40" s="19">
        <v>0</v>
      </c>
    </row>
    <row r="41" spans="1:13" ht="81.75" customHeight="1">
      <c r="A41" s="38"/>
      <c r="B41" s="38"/>
      <c r="C41" s="38"/>
      <c r="D41" s="25" t="s">
        <v>65</v>
      </c>
      <c r="E41" s="22" t="s">
        <v>102</v>
      </c>
      <c r="F41" s="22" t="s">
        <v>35</v>
      </c>
      <c r="G41" s="22" t="s">
        <v>35</v>
      </c>
      <c r="H41" s="22" t="s">
        <v>35</v>
      </c>
      <c r="I41" s="18">
        <v>0</v>
      </c>
      <c r="J41" s="18">
        <v>0</v>
      </c>
      <c r="K41" s="18">
        <v>0</v>
      </c>
      <c r="L41" s="19">
        <v>0</v>
      </c>
      <c r="M41" s="19">
        <v>0</v>
      </c>
    </row>
    <row r="42" spans="1:13" ht="71.25" customHeight="1">
      <c r="A42" s="37" t="s">
        <v>25</v>
      </c>
      <c r="B42" s="37" t="s">
        <v>73</v>
      </c>
      <c r="C42" s="37" t="s">
        <v>62</v>
      </c>
      <c r="D42" s="25" t="s">
        <v>64</v>
      </c>
      <c r="E42" s="22" t="s">
        <v>102</v>
      </c>
      <c r="F42" s="22" t="s">
        <v>109</v>
      </c>
      <c r="G42" s="22" t="s">
        <v>110</v>
      </c>
      <c r="H42" s="22" t="s">
        <v>111</v>
      </c>
      <c r="I42" s="18">
        <v>997600</v>
      </c>
      <c r="J42" s="18">
        <v>0</v>
      </c>
      <c r="K42" s="18">
        <v>0</v>
      </c>
      <c r="L42" s="19">
        <v>0</v>
      </c>
      <c r="M42" s="19">
        <v>0</v>
      </c>
    </row>
    <row r="43" spans="1:13" ht="75.75" customHeight="1">
      <c r="A43" s="38"/>
      <c r="B43" s="38"/>
      <c r="C43" s="38"/>
      <c r="D43" s="25" t="s">
        <v>65</v>
      </c>
      <c r="E43" s="22" t="s">
        <v>102</v>
      </c>
      <c r="F43" s="22" t="s">
        <v>113</v>
      </c>
      <c r="G43" s="22" t="s">
        <v>110</v>
      </c>
      <c r="H43" s="22" t="s">
        <v>111</v>
      </c>
      <c r="I43" s="18">
        <v>374000</v>
      </c>
      <c r="J43" s="18">
        <v>0</v>
      </c>
      <c r="K43" s="18">
        <v>0</v>
      </c>
      <c r="L43" s="19">
        <v>0</v>
      </c>
      <c r="M43" s="19">
        <v>0</v>
      </c>
    </row>
    <row r="44" spans="1:13" ht="66.75" customHeight="1">
      <c r="A44" s="37" t="s">
        <v>26</v>
      </c>
      <c r="B44" s="37" t="s">
        <v>74</v>
      </c>
      <c r="C44" s="37" t="s">
        <v>62</v>
      </c>
      <c r="D44" s="25" t="s">
        <v>64</v>
      </c>
      <c r="E44" s="22" t="s">
        <v>102</v>
      </c>
      <c r="F44" s="22" t="s">
        <v>109</v>
      </c>
      <c r="G44" s="22" t="s">
        <v>110</v>
      </c>
      <c r="H44" s="22" t="s">
        <v>111</v>
      </c>
      <c r="I44" s="18">
        <v>890000</v>
      </c>
      <c r="J44" s="18">
        <v>0</v>
      </c>
      <c r="K44" s="18">
        <v>0</v>
      </c>
      <c r="L44" s="19">
        <v>120000</v>
      </c>
      <c r="M44" s="19">
        <v>80000</v>
      </c>
    </row>
    <row r="45" spans="1:13" ht="87" customHeight="1">
      <c r="A45" s="38"/>
      <c r="B45" s="38"/>
      <c r="C45" s="38"/>
      <c r="D45" s="25" t="s">
        <v>65</v>
      </c>
      <c r="E45" s="22" t="s">
        <v>102</v>
      </c>
      <c r="F45" s="22" t="s">
        <v>113</v>
      </c>
      <c r="G45" s="22" t="s">
        <v>110</v>
      </c>
      <c r="H45" s="22" t="s">
        <v>111</v>
      </c>
      <c r="I45" s="18">
        <v>0</v>
      </c>
      <c r="J45" s="18">
        <v>0</v>
      </c>
      <c r="K45" s="18">
        <v>0</v>
      </c>
      <c r="L45" s="19">
        <v>30000</v>
      </c>
      <c r="M45" s="19">
        <v>40000</v>
      </c>
    </row>
    <row r="46" spans="1:13" ht="69" customHeight="1">
      <c r="A46" s="37" t="s">
        <v>27</v>
      </c>
      <c r="B46" s="37" t="s">
        <v>75</v>
      </c>
      <c r="C46" s="37" t="s">
        <v>62</v>
      </c>
      <c r="D46" s="25" t="s">
        <v>64</v>
      </c>
      <c r="E46" s="22" t="s">
        <v>102</v>
      </c>
      <c r="F46" s="22" t="s">
        <v>109</v>
      </c>
      <c r="G46" s="22" t="s">
        <v>110</v>
      </c>
      <c r="H46" s="22" t="s">
        <v>111</v>
      </c>
      <c r="I46" s="18">
        <v>23000</v>
      </c>
      <c r="J46" s="18">
        <v>0</v>
      </c>
      <c r="K46" s="18">
        <v>0</v>
      </c>
      <c r="L46" s="19">
        <v>0</v>
      </c>
      <c r="M46" s="19">
        <v>0</v>
      </c>
    </row>
    <row r="47" spans="1:13" ht="84" customHeight="1">
      <c r="A47" s="38"/>
      <c r="B47" s="38"/>
      <c r="C47" s="38"/>
      <c r="D47" s="25" t="s">
        <v>65</v>
      </c>
      <c r="E47" s="22" t="s">
        <v>102</v>
      </c>
      <c r="F47" s="22" t="s">
        <v>113</v>
      </c>
      <c r="G47" s="22" t="s">
        <v>110</v>
      </c>
      <c r="H47" s="22" t="s">
        <v>111</v>
      </c>
      <c r="I47" s="18">
        <v>20000</v>
      </c>
      <c r="J47" s="18">
        <v>0</v>
      </c>
      <c r="K47" s="18">
        <v>0</v>
      </c>
      <c r="L47" s="19">
        <v>0</v>
      </c>
      <c r="M47" s="19">
        <v>0</v>
      </c>
    </row>
    <row r="48" spans="1:13" ht="68.25" customHeight="1">
      <c r="A48" s="37" t="s">
        <v>28</v>
      </c>
      <c r="B48" s="37" t="s">
        <v>76</v>
      </c>
      <c r="C48" s="37" t="s">
        <v>62</v>
      </c>
      <c r="D48" s="25" t="s">
        <v>64</v>
      </c>
      <c r="E48" s="22" t="s">
        <v>102</v>
      </c>
      <c r="F48" s="22" t="s">
        <v>109</v>
      </c>
      <c r="G48" s="22" t="s">
        <v>110</v>
      </c>
      <c r="H48" s="22" t="s">
        <v>111</v>
      </c>
      <c r="I48" s="18">
        <v>35835507</v>
      </c>
      <c r="J48" s="18">
        <v>24642387</v>
      </c>
      <c r="K48" s="18">
        <v>24642387</v>
      </c>
      <c r="L48" s="19">
        <v>35835507</v>
      </c>
      <c r="M48" s="19">
        <v>35835507</v>
      </c>
    </row>
    <row r="49" spans="1:13" ht="81.75" customHeight="1">
      <c r="A49" s="38"/>
      <c r="B49" s="38"/>
      <c r="C49" s="38"/>
      <c r="D49" s="25" t="s">
        <v>65</v>
      </c>
      <c r="E49" s="22" t="s">
        <v>102</v>
      </c>
      <c r="F49" s="22" t="s">
        <v>113</v>
      </c>
      <c r="G49" s="22" t="s">
        <v>110</v>
      </c>
      <c r="H49" s="22" t="s">
        <v>111</v>
      </c>
      <c r="I49" s="18">
        <v>17286901</v>
      </c>
      <c r="J49" s="18">
        <v>16462857</v>
      </c>
      <c r="K49" s="18">
        <v>16462857</v>
      </c>
      <c r="L49" s="19">
        <v>17286901</v>
      </c>
      <c r="M49" s="19">
        <v>17286901</v>
      </c>
    </row>
    <row r="50" spans="1:13" ht="65.25" customHeight="1">
      <c r="A50" s="37" t="s">
        <v>29</v>
      </c>
      <c r="B50" s="37" t="s">
        <v>77</v>
      </c>
      <c r="C50" s="37" t="s">
        <v>62</v>
      </c>
      <c r="D50" s="25" t="s">
        <v>64</v>
      </c>
      <c r="E50" s="22" t="s">
        <v>102</v>
      </c>
      <c r="F50" s="22" t="s">
        <v>109</v>
      </c>
      <c r="G50" s="22" t="s">
        <v>110</v>
      </c>
      <c r="H50" s="22" t="s">
        <v>111</v>
      </c>
      <c r="I50" s="18">
        <v>3200000</v>
      </c>
      <c r="J50" s="18">
        <v>0</v>
      </c>
      <c r="K50" s="18">
        <v>0</v>
      </c>
      <c r="L50" s="19">
        <v>200000</v>
      </c>
      <c r="M50" s="19">
        <v>100000</v>
      </c>
    </row>
    <row r="51" spans="1:13" ht="66.75" customHeight="1">
      <c r="A51" s="38"/>
      <c r="B51" s="38"/>
      <c r="C51" s="38"/>
      <c r="D51" s="25" t="s">
        <v>65</v>
      </c>
      <c r="E51" s="22" t="s">
        <v>102</v>
      </c>
      <c r="F51" s="22" t="s">
        <v>35</v>
      </c>
      <c r="G51" s="22" t="s">
        <v>35</v>
      </c>
      <c r="H51" s="22" t="s">
        <v>35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</row>
    <row r="52" spans="1:13" ht="72.75" customHeight="1">
      <c r="A52" s="39" t="s">
        <v>30</v>
      </c>
      <c r="B52" s="37" t="s">
        <v>81</v>
      </c>
      <c r="C52" s="37" t="s">
        <v>62</v>
      </c>
      <c r="D52" s="25" t="s">
        <v>64</v>
      </c>
      <c r="E52" s="22" t="s">
        <v>102</v>
      </c>
      <c r="F52" s="22" t="s">
        <v>109</v>
      </c>
      <c r="G52" s="22" t="s">
        <v>110</v>
      </c>
      <c r="H52" s="22" t="s">
        <v>111</v>
      </c>
      <c r="I52" s="18">
        <v>480024</v>
      </c>
      <c r="J52" s="18">
        <v>0</v>
      </c>
      <c r="K52" s="18">
        <v>0</v>
      </c>
      <c r="L52" s="19">
        <v>0</v>
      </c>
      <c r="M52" s="19">
        <v>0</v>
      </c>
    </row>
    <row r="53" spans="1:13" ht="72.75" customHeight="1">
      <c r="A53" s="40"/>
      <c r="B53" s="38"/>
      <c r="C53" s="38"/>
      <c r="D53" s="25" t="s">
        <v>65</v>
      </c>
      <c r="E53" s="22" t="s">
        <v>102</v>
      </c>
      <c r="F53" s="22" t="s">
        <v>35</v>
      </c>
      <c r="G53" s="22" t="s">
        <v>35</v>
      </c>
      <c r="H53" s="22" t="s">
        <v>35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</row>
    <row r="54" spans="1:13" s="1" customFormat="1" ht="69.75" customHeight="1">
      <c r="A54" s="39" t="s">
        <v>96</v>
      </c>
      <c r="B54" s="37" t="s">
        <v>82</v>
      </c>
      <c r="C54" s="37" t="s">
        <v>62</v>
      </c>
      <c r="D54" s="25" t="s">
        <v>64</v>
      </c>
      <c r="E54" s="22" t="s">
        <v>102</v>
      </c>
      <c r="F54" s="22" t="s">
        <v>109</v>
      </c>
      <c r="G54" s="22" t="s">
        <v>110</v>
      </c>
      <c r="H54" s="22" t="s">
        <v>111</v>
      </c>
      <c r="I54" s="18">
        <v>69500</v>
      </c>
      <c r="J54" s="18">
        <v>0</v>
      </c>
      <c r="K54" s="18">
        <v>0</v>
      </c>
      <c r="L54" s="19">
        <v>0</v>
      </c>
      <c r="M54" s="19">
        <v>0</v>
      </c>
    </row>
    <row r="55" spans="1:13" s="1" customFormat="1" ht="76.5" customHeight="1">
      <c r="A55" s="40"/>
      <c r="B55" s="38"/>
      <c r="C55" s="38"/>
      <c r="D55" s="25" t="s">
        <v>65</v>
      </c>
      <c r="E55" s="22" t="s">
        <v>102</v>
      </c>
      <c r="F55" s="22" t="s">
        <v>35</v>
      </c>
      <c r="G55" s="22" t="s">
        <v>35</v>
      </c>
      <c r="H55" s="22" t="s">
        <v>35</v>
      </c>
      <c r="I55" s="18">
        <v>0</v>
      </c>
      <c r="J55" s="18">
        <v>0</v>
      </c>
      <c r="K55" s="18">
        <v>0</v>
      </c>
      <c r="L55" s="19">
        <v>0</v>
      </c>
      <c r="M55" s="19">
        <v>0</v>
      </c>
    </row>
    <row r="56" spans="1:13" ht="279" customHeight="1">
      <c r="A56" s="3" t="s">
        <v>97</v>
      </c>
      <c r="B56" s="3" t="s">
        <v>78</v>
      </c>
      <c r="C56" s="3" t="s">
        <v>62</v>
      </c>
      <c r="D56" s="25" t="s">
        <v>64</v>
      </c>
      <c r="E56" s="22" t="s">
        <v>102</v>
      </c>
      <c r="F56" s="22" t="s">
        <v>109</v>
      </c>
      <c r="G56" s="22" t="s">
        <v>118</v>
      </c>
      <c r="H56" s="22" t="s">
        <v>111</v>
      </c>
      <c r="I56" s="18">
        <v>233957754</v>
      </c>
      <c r="J56" s="18">
        <v>233957754</v>
      </c>
      <c r="K56" s="18">
        <v>182247238</v>
      </c>
      <c r="L56" s="19">
        <v>0</v>
      </c>
      <c r="M56" s="19">
        <v>0</v>
      </c>
    </row>
    <row r="57" spans="1:13" ht="279.75" customHeight="1">
      <c r="A57" s="3" t="s">
        <v>31</v>
      </c>
      <c r="B57" s="3" t="s">
        <v>79</v>
      </c>
      <c r="C57" s="3" t="s">
        <v>62</v>
      </c>
      <c r="D57" s="25" t="s">
        <v>65</v>
      </c>
      <c r="E57" s="22" t="s">
        <v>102</v>
      </c>
      <c r="F57" s="22" t="s">
        <v>113</v>
      </c>
      <c r="G57" s="22" t="s">
        <v>119</v>
      </c>
      <c r="H57" s="22" t="s">
        <v>111</v>
      </c>
      <c r="I57" s="18">
        <v>11039834</v>
      </c>
      <c r="J57" s="18">
        <v>11039834</v>
      </c>
      <c r="K57" s="18">
        <v>11039834</v>
      </c>
      <c r="L57" s="19">
        <v>0</v>
      </c>
      <c r="M57" s="19">
        <v>0</v>
      </c>
    </row>
    <row r="58" spans="1:13" ht="134.25" customHeight="1">
      <c r="A58" s="3" t="s">
        <v>93</v>
      </c>
      <c r="B58" s="3" t="s">
        <v>37</v>
      </c>
      <c r="C58" s="3" t="s">
        <v>62</v>
      </c>
      <c r="D58" s="25" t="s">
        <v>64</v>
      </c>
      <c r="E58" s="22" t="s">
        <v>102</v>
      </c>
      <c r="F58" s="22" t="s">
        <v>109</v>
      </c>
      <c r="G58" s="22" t="s">
        <v>120</v>
      </c>
      <c r="H58" s="22" t="s">
        <v>111</v>
      </c>
      <c r="I58" s="18">
        <v>3338539</v>
      </c>
      <c r="J58" s="18">
        <v>3338539</v>
      </c>
      <c r="K58" s="18">
        <v>3338539</v>
      </c>
      <c r="L58" s="19">
        <v>0</v>
      </c>
      <c r="M58" s="19">
        <v>0</v>
      </c>
    </row>
    <row r="59" spans="1:13" ht="82.5" customHeight="1">
      <c r="A59" s="37" t="s">
        <v>94</v>
      </c>
      <c r="B59" s="37" t="s">
        <v>80</v>
      </c>
      <c r="C59" s="37" t="s">
        <v>62</v>
      </c>
      <c r="D59" s="30" t="s">
        <v>100</v>
      </c>
      <c r="E59" s="32" t="s">
        <v>102</v>
      </c>
      <c r="F59" s="32" t="s">
        <v>121</v>
      </c>
      <c r="G59" s="32" t="s">
        <v>122</v>
      </c>
      <c r="H59" s="32" t="s">
        <v>111</v>
      </c>
      <c r="I59" s="26">
        <v>13490062</v>
      </c>
      <c r="J59" s="26">
        <v>13490062</v>
      </c>
      <c r="K59" s="26">
        <v>13490062</v>
      </c>
      <c r="L59" s="28">
        <v>0</v>
      </c>
      <c r="M59" s="28">
        <v>0</v>
      </c>
    </row>
    <row r="60" spans="1:13" ht="148.5" customHeight="1">
      <c r="A60" s="38"/>
      <c r="B60" s="38"/>
      <c r="C60" s="38"/>
      <c r="D60" s="31"/>
      <c r="E60" s="33"/>
      <c r="F60" s="33"/>
      <c r="G60" s="33"/>
      <c r="H60" s="33"/>
      <c r="I60" s="27"/>
      <c r="J60" s="27"/>
      <c r="K60" s="27"/>
      <c r="L60" s="29"/>
      <c r="M60" s="29"/>
    </row>
    <row r="61" spans="1:13" ht="214.5" customHeight="1">
      <c r="A61" s="12" t="s">
        <v>98</v>
      </c>
      <c r="B61" s="13" t="s">
        <v>83</v>
      </c>
      <c r="C61" s="13" t="s">
        <v>12</v>
      </c>
      <c r="D61" s="25" t="s">
        <v>65</v>
      </c>
      <c r="E61" s="22" t="s">
        <v>102</v>
      </c>
      <c r="F61" s="22" t="s">
        <v>123</v>
      </c>
      <c r="G61" s="22" t="s">
        <v>124</v>
      </c>
      <c r="H61" s="22" t="s">
        <v>125</v>
      </c>
      <c r="I61" s="18">
        <v>2351186</v>
      </c>
      <c r="J61" s="18">
        <v>2351186</v>
      </c>
      <c r="K61" s="18">
        <v>2351186</v>
      </c>
      <c r="L61" s="19">
        <v>0</v>
      </c>
      <c r="M61" s="19">
        <v>0</v>
      </c>
    </row>
    <row r="62" spans="1:13" ht="122.25" customHeight="1">
      <c r="A62" s="15" t="s">
        <v>32</v>
      </c>
      <c r="B62" s="14" t="s">
        <v>61</v>
      </c>
      <c r="C62" s="16" t="s">
        <v>36</v>
      </c>
      <c r="D62" s="22" t="s">
        <v>35</v>
      </c>
      <c r="E62" s="22" t="s">
        <v>35</v>
      </c>
      <c r="F62" s="22" t="s">
        <v>35</v>
      </c>
      <c r="G62" s="22" t="s">
        <v>35</v>
      </c>
      <c r="H62" s="22" t="s">
        <v>35</v>
      </c>
      <c r="I62" s="17">
        <f>I63+I64</f>
        <v>15185490</v>
      </c>
      <c r="J62" s="17">
        <f t="shared" ref="J62:M62" si="10">J63+J64</f>
        <v>14073690</v>
      </c>
      <c r="K62" s="17">
        <f t="shared" si="10"/>
        <v>14073690</v>
      </c>
      <c r="L62" s="17">
        <f t="shared" si="10"/>
        <v>14680013</v>
      </c>
      <c r="M62" s="17">
        <f t="shared" si="10"/>
        <v>14650013</v>
      </c>
    </row>
    <row r="63" spans="1:13" ht="114.75">
      <c r="A63" s="5" t="s">
        <v>32</v>
      </c>
      <c r="B63" s="5" t="s">
        <v>61</v>
      </c>
      <c r="C63" s="5" t="s">
        <v>49</v>
      </c>
      <c r="D63" s="22" t="s">
        <v>35</v>
      </c>
      <c r="E63" s="22" t="s">
        <v>35</v>
      </c>
      <c r="F63" s="22" t="s">
        <v>35</v>
      </c>
      <c r="G63" s="22" t="s">
        <v>35</v>
      </c>
      <c r="H63" s="22" t="s">
        <v>35</v>
      </c>
      <c r="I63" s="17">
        <f>I65+I66+I68</f>
        <v>15040013</v>
      </c>
      <c r="J63" s="17">
        <f t="shared" ref="J63:M63" si="11">J65+J66+J68</f>
        <v>13928213</v>
      </c>
      <c r="K63" s="17">
        <f t="shared" si="11"/>
        <v>13928213</v>
      </c>
      <c r="L63" s="17">
        <f t="shared" si="11"/>
        <v>14680013</v>
      </c>
      <c r="M63" s="17">
        <f t="shared" si="11"/>
        <v>14650013</v>
      </c>
    </row>
    <row r="64" spans="1:13" ht="114.75">
      <c r="A64" s="5" t="s">
        <v>32</v>
      </c>
      <c r="B64" s="5" t="s">
        <v>61</v>
      </c>
      <c r="C64" s="5" t="s">
        <v>58</v>
      </c>
      <c r="D64" s="22" t="s">
        <v>35</v>
      </c>
      <c r="E64" s="22" t="s">
        <v>35</v>
      </c>
      <c r="F64" s="22" t="s">
        <v>35</v>
      </c>
      <c r="G64" s="22" t="s">
        <v>35</v>
      </c>
      <c r="H64" s="22" t="s">
        <v>35</v>
      </c>
      <c r="I64" s="17">
        <f>I67</f>
        <v>145477</v>
      </c>
      <c r="J64" s="17">
        <f t="shared" ref="J64:M64" si="12">J67</f>
        <v>145477</v>
      </c>
      <c r="K64" s="17">
        <f t="shared" si="12"/>
        <v>145477</v>
      </c>
      <c r="L64" s="17">
        <f t="shared" si="12"/>
        <v>0</v>
      </c>
      <c r="M64" s="17">
        <f t="shared" si="12"/>
        <v>0</v>
      </c>
    </row>
    <row r="65" spans="1:13" ht="123.75" customHeight="1">
      <c r="A65" s="3" t="s">
        <v>85</v>
      </c>
      <c r="B65" s="3" t="s">
        <v>86</v>
      </c>
      <c r="C65" s="3" t="s">
        <v>87</v>
      </c>
      <c r="D65" s="22" t="s">
        <v>35</v>
      </c>
      <c r="E65" s="22" t="s">
        <v>126</v>
      </c>
      <c r="F65" s="22" t="s">
        <v>109</v>
      </c>
      <c r="G65" s="22" t="s">
        <v>127</v>
      </c>
      <c r="H65" s="22" t="s">
        <v>111</v>
      </c>
      <c r="I65" s="18">
        <v>225000</v>
      </c>
      <c r="J65" s="18">
        <v>0</v>
      </c>
      <c r="K65" s="18">
        <v>0</v>
      </c>
      <c r="L65" s="19">
        <v>80000</v>
      </c>
      <c r="M65" s="19">
        <v>60000</v>
      </c>
    </row>
    <row r="66" spans="1:13" ht="111" customHeight="1">
      <c r="A66" s="3" t="s">
        <v>33</v>
      </c>
      <c r="B66" s="3" t="s">
        <v>88</v>
      </c>
      <c r="C66" s="3" t="s">
        <v>87</v>
      </c>
      <c r="D66" s="22" t="s">
        <v>35</v>
      </c>
      <c r="E66" s="22" t="s">
        <v>126</v>
      </c>
      <c r="F66" s="22" t="s">
        <v>109</v>
      </c>
      <c r="G66" s="22" t="s">
        <v>127</v>
      </c>
      <c r="H66" s="22" t="s">
        <v>111</v>
      </c>
      <c r="I66" s="18">
        <v>285000</v>
      </c>
      <c r="J66" s="18">
        <v>0</v>
      </c>
      <c r="K66" s="18">
        <v>0</v>
      </c>
      <c r="L66" s="19">
        <v>70000</v>
      </c>
      <c r="M66" s="19">
        <v>60000</v>
      </c>
    </row>
    <row r="67" spans="1:13" ht="264" customHeight="1">
      <c r="A67" s="3" t="s">
        <v>34</v>
      </c>
      <c r="B67" s="3" t="s">
        <v>92</v>
      </c>
      <c r="C67" s="3" t="s">
        <v>91</v>
      </c>
      <c r="D67" s="22" t="s">
        <v>35</v>
      </c>
      <c r="E67" s="22" t="s">
        <v>126</v>
      </c>
      <c r="F67" s="22" t="s">
        <v>121</v>
      </c>
      <c r="G67" s="22" t="s">
        <v>128</v>
      </c>
      <c r="H67" s="22" t="s">
        <v>111</v>
      </c>
      <c r="I67" s="18">
        <v>145477</v>
      </c>
      <c r="J67" s="18">
        <v>145477</v>
      </c>
      <c r="K67" s="18">
        <v>145477</v>
      </c>
      <c r="L67" s="19">
        <v>0</v>
      </c>
      <c r="M67" s="19">
        <v>0</v>
      </c>
    </row>
    <row r="68" spans="1:13" ht="228" customHeight="1">
      <c r="A68" s="3" t="s">
        <v>89</v>
      </c>
      <c r="B68" s="3" t="s">
        <v>90</v>
      </c>
      <c r="C68" s="3" t="s">
        <v>91</v>
      </c>
      <c r="D68" s="22" t="s">
        <v>35</v>
      </c>
      <c r="E68" s="22" t="s">
        <v>126</v>
      </c>
      <c r="F68" s="22" t="s">
        <v>109</v>
      </c>
      <c r="G68" s="22" t="s">
        <v>127</v>
      </c>
      <c r="H68" s="22" t="s">
        <v>111</v>
      </c>
      <c r="I68" s="18">
        <v>14530013</v>
      </c>
      <c r="J68" s="20">
        <v>13928213</v>
      </c>
      <c r="K68" s="20">
        <v>13928213</v>
      </c>
      <c r="L68" s="19">
        <v>14530013</v>
      </c>
      <c r="M68" s="19">
        <v>14530013</v>
      </c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</sheetData>
  <mergeCells count="74">
    <mergeCell ref="B15:B16"/>
    <mergeCell ref="C15:C16"/>
    <mergeCell ref="A17:A19"/>
    <mergeCell ref="B17:B19"/>
    <mergeCell ref="C17:C19"/>
    <mergeCell ref="H1:M3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4:K4"/>
    <mergeCell ref="A5:A6"/>
    <mergeCell ref="B5:B6"/>
    <mergeCell ref="C5:C6"/>
    <mergeCell ref="E5:H5"/>
    <mergeCell ref="A15:A16"/>
    <mergeCell ref="A30:A31"/>
    <mergeCell ref="B30:B31"/>
    <mergeCell ref="C30:C31"/>
    <mergeCell ref="A34:A35"/>
    <mergeCell ref="B34:B35"/>
    <mergeCell ref="C34:C35"/>
    <mergeCell ref="A32:A33"/>
    <mergeCell ref="B32:B33"/>
    <mergeCell ref="C32:C33"/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I5:M5"/>
    <mergeCell ref="A59:A60"/>
    <mergeCell ref="B59:B60"/>
    <mergeCell ref="C59:C60"/>
    <mergeCell ref="A52:A53"/>
    <mergeCell ref="B52:B53"/>
    <mergeCell ref="C52:C53"/>
    <mergeCell ref="A54:A55"/>
    <mergeCell ref="B54:B55"/>
    <mergeCell ref="C54:C55"/>
    <mergeCell ref="A50:A51"/>
    <mergeCell ref="B50:B51"/>
    <mergeCell ref="C50:C51"/>
    <mergeCell ref="A46:A47"/>
    <mergeCell ref="B46:B47"/>
    <mergeCell ref="C46:C47"/>
    <mergeCell ref="J59:J60"/>
    <mergeCell ref="K59:K60"/>
    <mergeCell ref="L59:L60"/>
    <mergeCell ref="M59:M60"/>
    <mergeCell ref="D59:D60"/>
    <mergeCell ref="E59:E60"/>
    <mergeCell ref="F59:F60"/>
    <mergeCell ref="G59:G60"/>
    <mergeCell ref="H59:H60"/>
    <mergeCell ref="I59:I60"/>
  </mergeCells>
  <pageMargins left="0.11811023622047245" right="0.11811023622047245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ресурсное обеспечение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2015-01-14T08:10:37Z</dcterms:modified>
</cp:coreProperties>
</file>