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сурсное обеспечение 05.09.14" sheetId="12" r:id="rId1"/>
    <sheet name="ресурсное обеспечение коды (2)" sheetId="11" r:id="rId2"/>
  </sheets>
  <calcPr calcId="124519"/>
</workbook>
</file>

<file path=xl/calcChain.xml><?xml version="1.0" encoding="utf-8"?>
<calcChain xmlns="http://schemas.openxmlformats.org/spreadsheetml/2006/main">
  <c r="H36" i="12"/>
  <c r="H34" s="1"/>
  <c r="I34"/>
  <c r="J34"/>
  <c r="I8"/>
  <c r="J8"/>
  <c r="I12"/>
  <c r="J12"/>
  <c r="H12"/>
  <c r="I37"/>
  <c r="J37"/>
  <c r="H37"/>
  <c r="H35" l="1"/>
  <c r="I35" l="1"/>
  <c r="H80" l="1"/>
  <c r="H14"/>
  <c r="I36"/>
  <c r="J36"/>
  <c r="H15"/>
  <c r="H11" l="1"/>
  <c r="J35"/>
  <c r="J81" l="1"/>
  <c r="I81"/>
  <c r="H81"/>
  <c r="H79" s="1"/>
  <c r="J80"/>
  <c r="J10" s="1"/>
  <c r="I80"/>
  <c r="J15"/>
  <c r="I15"/>
  <c r="I11" s="1"/>
  <c r="J14"/>
  <c r="I14"/>
  <c r="J11"/>
  <c r="I10"/>
  <c r="I30" i="11"/>
  <c r="J30"/>
  <c r="H30"/>
  <c r="H10" s="1"/>
  <c r="I31"/>
  <c r="J31"/>
  <c r="I60"/>
  <c r="J60"/>
  <c r="J61"/>
  <c r="I61"/>
  <c r="H61"/>
  <c r="J59"/>
  <c r="I59"/>
  <c r="H31"/>
  <c r="I29"/>
  <c r="J29"/>
  <c r="J14"/>
  <c r="I14"/>
  <c r="H14"/>
  <c r="J13"/>
  <c r="I13"/>
  <c r="I12" s="1"/>
  <c r="H13"/>
  <c r="J12"/>
  <c r="J11"/>
  <c r="I11"/>
  <c r="H11"/>
  <c r="J10"/>
  <c r="I10"/>
  <c r="J13" i="12" l="1"/>
  <c r="J79"/>
  <c r="I13"/>
  <c r="I79"/>
  <c r="I7"/>
  <c r="L1" s="1"/>
  <c r="J7"/>
  <c r="H13"/>
  <c r="H10"/>
  <c r="I8" i="11"/>
  <c r="I7" s="1"/>
  <c r="J8"/>
  <c r="J7" s="1"/>
  <c r="H8"/>
  <c r="H7" s="1"/>
  <c r="H12"/>
  <c r="H29"/>
  <c r="H59"/>
  <c r="H8" i="12" l="1"/>
  <c r="H7" s="1"/>
</calcChain>
</file>

<file path=xl/sharedStrings.xml><?xml version="1.0" encoding="utf-8"?>
<sst xmlns="http://schemas.openxmlformats.org/spreadsheetml/2006/main" count="1043" uniqueCount="196">
  <si>
    <t>2015 г.</t>
  </si>
  <si>
    <t>2014 г.</t>
  </si>
  <si>
    <t>2016 г.</t>
  </si>
  <si>
    <t>Статус</t>
  </si>
  <si>
    <t>Наименование муниципальной программы, подпрограммы муниципальной  программы, ведомственной целевой программы, основного мероприятия</t>
  </si>
  <si>
    <t>Ответственный исполнитель, соисполнители, участники</t>
  </si>
  <si>
    <t>Код бюджетной классификации</t>
  </si>
  <si>
    <t>ГРБС</t>
  </si>
  <si>
    <t>Рз Пр</t>
  </si>
  <si>
    <t>ЦСР</t>
  </si>
  <si>
    <t>ВР</t>
  </si>
  <si>
    <t>Расходы (тыс.руб.), годы</t>
  </si>
  <si>
    <t>Подпрограмма 1</t>
  </si>
  <si>
    <t>"Развитие образования в Курском районе Курской области на 2014-2016 годы"</t>
  </si>
  <si>
    <t>"Развитие дошкольного образования"</t>
  </si>
  <si>
    <t>Основное мероприятие 1.1</t>
  </si>
  <si>
    <t>Управление по делам образования и здравоохранения Администрации Курского района Курской области</t>
  </si>
  <si>
    <t>Основное мероприятие 1.2</t>
  </si>
  <si>
    <t>Основное мероприятие 1.3</t>
  </si>
  <si>
    <t>Основное мероприятие 1.4</t>
  </si>
  <si>
    <t>Основное мероприятие 1.5</t>
  </si>
  <si>
    <t>Основное мероприятие 1.6</t>
  </si>
  <si>
    <t>Основное мероприятие 1.7</t>
  </si>
  <si>
    <t>Основное мероприятие 1.8</t>
  </si>
  <si>
    <t>Основное мероприятие 1.9</t>
  </si>
  <si>
    <t>Основное мероприятие 1.10</t>
  </si>
  <si>
    <t>Основное мероприятие 1.11</t>
  </si>
  <si>
    <t>Основное мероприятие 1.12</t>
  </si>
  <si>
    <t>Предоставление финансовых средств на мероприятия по пожарной безопасности муниципальных бюджетных дошкольных образовательных учреждений</t>
  </si>
  <si>
    <t xml:space="preserve"> Предоставление финансовых средств на проведение ремонтных работ в помещениях используемых муниципальными бюджетными дошкольными образовательными учреждениями</t>
  </si>
  <si>
    <t xml:space="preserve"> Предоставление финансовых средств на устройство и ремонт ограждения муниципальных бюджетных дошкольных образовательных учреждений</t>
  </si>
  <si>
    <t xml:space="preserve"> Предоставление финансовых средств на приобретение оборудования для муниципальных бюджетных дошкольных образовательных учреждений</t>
  </si>
  <si>
    <t>Предоставление финансовых средств для возмещения нормативных затрат, связанных с лицензированием в муниципальные бюджетные дошкольные учреждения</t>
  </si>
  <si>
    <t>Предоставление финансовых средств на обслуживание кнопок тревожной сигнализации, установленных в муниципальных бюджетных дошкольных образовательных учреждениях</t>
  </si>
  <si>
    <t>Предоставление финансовых средств на приобретение оргтехники и оборудования для муниципальных бюджетных дошкольных образовательных учреждений</t>
  </si>
  <si>
    <t>Предоставление финансовых средств для приобретение спортивного оборудования в муниципальные бюджетные дошкольные образовательные учреждения</t>
  </si>
  <si>
    <t xml:space="preserve"> Предоставление финансовых средств для возмещения нормативных затрат, связанных с приобретением мебели в муниципальные бюджетные дошкольные учреждения</t>
  </si>
  <si>
    <t xml:space="preserve"> Предоставление финансовых средств для замены электропроводки в муниципальных бюджетных дошкольных образовательных учреждениях</t>
  </si>
  <si>
    <t xml:space="preserve"> Предоставление финансовых средств для проведения благоустройства территории бюджетных дошкольных образовательных учреждений</t>
  </si>
  <si>
    <t>Предоставление финансовых средств для возмещения нормативных затрат, связанных с оказанием в соответствии с муниципальными заданиями муниципальных услуг муниципальным бюджетным дошкольным учреждениям</t>
  </si>
  <si>
    <t>Подпрограмма 2</t>
  </si>
  <si>
    <t>"Развитие общего образования"</t>
  </si>
  <si>
    <t>Муниципальные общеобразовательные учреждения Курского района Курской области</t>
  </si>
  <si>
    <t>Основное мероприятие 2.1</t>
  </si>
  <si>
    <t>Основное мероприятие 2.2</t>
  </si>
  <si>
    <t>Основное мероприятие 2.3</t>
  </si>
  <si>
    <t>Основное мероприятие 2.4</t>
  </si>
  <si>
    <t>Основное мероприятие 2.5</t>
  </si>
  <si>
    <t>Основное мероприятие 2.6</t>
  </si>
  <si>
    <t>Основное мероприятие 2.7</t>
  </si>
  <si>
    <t>Основное мероприятие 2.8</t>
  </si>
  <si>
    <t>Основное мероприятие 2.9</t>
  </si>
  <si>
    <t>Основное мероприятие 2.10</t>
  </si>
  <si>
    <t>Основное мероприятие 2.11</t>
  </si>
  <si>
    <t>Основное мероприятие 2.12</t>
  </si>
  <si>
    <t>Основное мероприятие 2.13</t>
  </si>
  <si>
    <t>Основное мероприятие 2.14</t>
  </si>
  <si>
    <t>Основное мероприятие 2.15</t>
  </si>
  <si>
    <t>Основное мероприятие 2.16</t>
  </si>
  <si>
    <t>Основное мероприятие 2.17</t>
  </si>
  <si>
    <t>Основное мероприятие 2.18</t>
  </si>
  <si>
    <t>Основное мероприятие 2.19</t>
  </si>
  <si>
    <t>Основное мероприятие 2.20</t>
  </si>
  <si>
    <t xml:space="preserve"> Предоставление финансовых средств на приобретение средств индивидуальной защиты для работников бюджетных общеобразовательных учреждений</t>
  </si>
  <si>
    <t>Предоставление финансовых средств на подготовку к новому отопительному сезону бюджетных общеобразовательных учреждений</t>
  </si>
  <si>
    <t xml:space="preserve"> Предоставление финансовых средств на выполнение благоустройства территории бюджетных общеобразовательных учреждений</t>
  </si>
  <si>
    <t xml:space="preserve"> Предоставление финансовых средств бюджетным общеобразовательным учреждениям на изготовление, проверку и согласование проектно-сметной документации </t>
  </si>
  <si>
    <t xml:space="preserve"> Предоставление финансовых средств на приобретение оборудования для реализации ФГОС в муниципальных общеобразовательных учреждениях</t>
  </si>
  <si>
    <t xml:space="preserve"> Предоставление финансовых средств на замену электропроводки в муниципальных общеобразовательных учреждениях</t>
  </si>
  <si>
    <t xml:space="preserve"> Предоставление финансовых средств на аттестацию рабочих мест муниципальных общеобразовательных учреждений</t>
  </si>
  <si>
    <t>Предоставление финансовых средств на приобретение оргтехники и оборудования для муниципальных образовательных учреждений</t>
  </si>
  <si>
    <t xml:space="preserve"> Предоставление финансовых средств для приобретения спортивного инвентаря в муниципальные общеобразовательные учреждения</t>
  </si>
  <si>
    <t xml:space="preserve"> Предоставление финансовых средств на обслуживание кнопок тревожной сигнализации, установленных в муниципальных учреждениях (абонентская плата)</t>
  </si>
  <si>
    <t>Предоставление финансовых средств на обслуживание терминалов ГЛОНАСС, установленных на школьных автобусах (абонентская плата)</t>
  </si>
  <si>
    <t>Предоставление финансовых средств на приобретение мебели и оборудования для пищеблоков муниципальных бюджетных общеобразовательных учреждений</t>
  </si>
  <si>
    <t xml:space="preserve"> Предоставление финансовых средств на устройство ограждения муниципальных бюджетных общеобразовательных учреждений</t>
  </si>
  <si>
    <t xml:space="preserve"> Предоставление финансовых средств на проведение ремонтных работ в муниципальных бюджетных общеобразовательных учреждениях</t>
  </si>
  <si>
    <t>Предоставление финансовых средств для приобретения ученической мебели в муниципальные общеобразовательные учреждения</t>
  </si>
  <si>
    <t>Предоставление финансовых средств на мероприятия по лицензированию муниципальных бюджетных общеобразовательных учреждений</t>
  </si>
  <si>
    <t xml:space="preserve"> Предоставление финансовых средств муниципальным бюджетным общеобразовательным учреждениям на организацию питания обучающихся</t>
  </si>
  <si>
    <t xml:space="preserve"> Предоставление финансовых средств на мероприятия по пожарной безопасности муниципальных бюджетных общеобразовательных учреждений</t>
  </si>
  <si>
    <t>Предоставление финансовых средств на строительство и ремонт гаражей муниципальных бюджетных общеобразовательных учреждений</t>
  </si>
  <si>
    <t>Подпрограмма 3</t>
  </si>
  <si>
    <t>Основное мероприятие 3.1</t>
  </si>
  <si>
    <t>Основное мероприятие 3.2</t>
  </si>
  <si>
    <t>Основное мероприятие 3.3</t>
  </si>
  <si>
    <t>Х</t>
  </si>
  <si>
    <t>Всего:</t>
  </si>
  <si>
    <t>006</t>
  </si>
  <si>
    <t>0701</t>
  </si>
  <si>
    <t>01 1 1401</t>
  </si>
  <si>
    <t>0702</t>
  </si>
  <si>
    <t>01 2 1410</t>
  </si>
  <si>
    <t>01 2 1411</t>
  </si>
  <si>
    <t>01 2 1412</t>
  </si>
  <si>
    <t>01 2 1401</t>
  </si>
  <si>
    <t>0709</t>
  </si>
  <si>
    <t>01 3 1401</t>
  </si>
  <si>
    <t>01 3 1402</t>
  </si>
  <si>
    <t>01 1 1303</t>
  </si>
  <si>
    <t xml:space="preserve"> Расходы на реализацию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</si>
  <si>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Основное меоприятие 2.21</t>
  </si>
  <si>
    <t xml:space="preserve"> Расходы на реализацию основных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</si>
  <si>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Основное мероприятие 2.22</t>
  </si>
  <si>
    <t>Предоставление финансовых средств для ежемесячного денежного вознаграждения за классное руководство</t>
  </si>
  <si>
    <t>Основное мероприятие 2.23</t>
  </si>
  <si>
    <t>Предоставление финансовых средств по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учреждений</t>
  </si>
  <si>
    <t>01 2 1304</t>
  </si>
  <si>
    <t>01 2 1311</t>
  </si>
  <si>
    <t>1003</t>
  </si>
  <si>
    <t>01 2 1307</t>
  </si>
  <si>
    <t>Основное мероприятие 1.14</t>
  </si>
  <si>
    <t>01 1 1307</t>
  </si>
  <si>
    <t>Основное мероприятие 1.13</t>
  </si>
  <si>
    <t>"Обеспечение реалиации муниципальной программы "Развитие образования в Курском районе Курской области на 2014-2016 годы"</t>
  </si>
  <si>
    <t>Предоставление финансовых средств для возмещения нормативных затрат, связанных с оказанием в соответствии с муниципальными заданиями муниципальных услуг муниципальным бюджетным общеобразовательным учреждениям</t>
  </si>
  <si>
    <t>Всего (областной бюджет):</t>
  </si>
  <si>
    <t>Всего (бюджет Курского района Курской области):</t>
  </si>
  <si>
    <t>Управление по делам образования и здравоохранения Администрации Курского района Курской области Муниципальные дошкольные образовательные учреждения Курского района Курской области</t>
  </si>
  <si>
    <t>Управление по делам образования и здравоохранения Администрации Курского района Курской области Муниципальные общеобразовательные учреждения Курского района Курской области</t>
  </si>
  <si>
    <t>Управление по делам образования и здравоохранения Администрации Курского района Курской области  Муниципальное казенное учреждение "Методический кабинет дополнительного педагогического образования"</t>
  </si>
  <si>
    <t>Управление по делам образования и здравоохранения Администрации Курского района Курской области Муниципальное казенное учреждение "Информационно-аналитический центр"</t>
  </si>
  <si>
    <t>Предоставление финансовых средств по расходам на обеспечение деятельности  Управления по делам образования и здравоохранения Администрации Курского района Курской области</t>
  </si>
  <si>
    <t>Предоставление финансовых средств по расходам на обеспечение деятельности муниципального казенного учреждения "Методический кабинет дополнительного педагогического образования" Администрации Курского района курской области</t>
  </si>
  <si>
    <t xml:space="preserve"> Предоставление финансовых средств по расходам на обеспечение деятельности муниципального казенного учреждения "Информационно-аналитический центр" Администрации Курского района Курской области</t>
  </si>
  <si>
    <r>
      <t xml:space="preserve">Ресурсное обеспечение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"Развитие образования в Курском районе Курской области на 2014-2016 годы" </t>
    </r>
  </si>
  <si>
    <t>Муниципальная программа Курского района Курской области</t>
  </si>
  <si>
    <t xml:space="preserve">Ответственный исполнитель:  Управление по делам образования и здравоохранения Администрации Курского района Курской области; </t>
  </si>
  <si>
    <t>Муниципальная программа Курского района Курской области   (Всего)</t>
  </si>
  <si>
    <t>Муниципальная программа Курского района Курской области    (Областной бюджет)</t>
  </si>
  <si>
    <t>Участники: МКУ "Информационно-аналитический центр"; МКУ "Методический кабинет дополнительного педагогического образования"; муниципальные дошкольные образовательные учреждения, муниципальные общеобразовательные учреждения Курского района Курской области</t>
  </si>
  <si>
    <t xml:space="preserve">Основное мероприятие 3.4 </t>
  </si>
  <si>
    <t>Основное мероприятие 3.5</t>
  </si>
  <si>
    <t>Предоставление финансовых средств на содержание работников, обеспечивающих переданные государственные полномочия по осуществлению выплаты компенсации части родительской платы</t>
  </si>
  <si>
    <t>Всего: (бюджет Курского района Курской области)</t>
  </si>
  <si>
    <t>Всего: (областной бюджет)</t>
  </si>
  <si>
    <t>01 3 1312</t>
  </si>
  <si>
    <t>1004</t>
  </si>
  <si>
    <t>01 3 1300</t>
  </si>
  <si>
    <t xml:space="preserve"> Предоставление финансовых средств на проведение капитальных ремонтов в муниципальных бюджетных общеобразовательных учреждениях</t>
  </si>
  <si>
    <t>Приложение №4 к муниципальной программе "Развитие образования в Курском районе Курской области на 2014-2016 годы"                        (новая редакция)</t>
  </si>
  <si>
    <t>Муниципальная программа Курского района Курской области  (Бюджет Курского района Курской области)</t>
  </si>
  <si>
    <t>Предоставление финансовых средств на осуществление выплат компенсации части родительской платы</t>
  </si>
  <si>
    <t>600</t>
  </si>
  <si>
    <t>100</t>
  </si>
  <si>
    <t>800</t>
  </si>
  <si>
    <t xml:space="preserve">006 </t>
  </si>
  <si>
    <t>200</t>
  </si>
  <si>
    <t>300</t>
  </si>
  <si>
    <t>Основное мероприятие 2.24</t>
  </si>
  <si>
    <t>Основное мероприятие 2.25</t>
  </si>
  <si>
    <t>Основное мероприятие 2.26</t>
  </si>
  <si>
    <t>Предоставление финансовых средств на приобретение лицензионного программного обеспечения для муниципальных бюджетных общеобразовательных учреждений</t>
  </si>
  <si>
    <t xml:space="preserve">Предоставление финансовых средств на приобретение оборудования детских площадок для муниципальных бюджетных общеобразовательных учреждений </t>
  </si>
  <si>
    <t>Основное мероприяие 2.27</t>
  </si>
  <si>
    <t>Предоставление финансовых средств на установку системы видеонаблюдения для муниципальных бюджетных общеобразовательных учреждений</t>
  </si>
  <si>
    <t>Основное мероприятие 2.28</t>
  </si>
  <si>
    <t xml:space="preserve">Основное мероприятие 2.29 </t>
  </si>
  <si>
    <t>Предоставление финансовых средств на приобретение и установку спортивных сооружений для муниципальных бюджетных общеобразовательных учреждений</t>
  </si>
  <si>
    <t>Предоставление финансовых средств на приобретение и установку водонагревателей для муниципальных бюджетных общеобразовательных учреждений</t>
  </si>
  <si>
    <t xml:space="preserve">Основное мероприятие 2.30 </t>
  </si>
  <si>
    <t xml:space="preserve">Основное мероприятие 2.31 </t>
  </si>
  <si>
    <t>01 2 1309</t>
  </si>
  <si>
    <t>01 2 1308</t>
  </si>
  <si>
    <t>Предоставление финансовых средств на приобретение компьютерного,электрического,оптического оборудования и бытовых приборов для муниципальных бюджетных образовательных учреждений</t>
  </si>
  <si>
    <t>Предоставление финансовых средств на приобретение компьютерного,электрического,оптического оборудования и бытовых приборов для муниципальных бюджетных дощкольных образовательных учреждений</t>
  </si>
  <si>
    <t>Основное мероприятие 1.15</t>
  </si>
  <si>
    <t>Предоставление финансовых средств на осуществление мер социальной поддержки для выплаты педагогическим работникам дошкольных образовательных учреждений расположенных в сельской местности денежной компенсации стоимости проезда к месту работы и обратно</t>
  </si>
  <si>
    <t>Предоставление финансовых средств на осуществление мер социальной поддержки для выплаты педагогическим работникам образовательных учреждений расположенных в сельской местности денежной компенсации стоимости проезда к месту работы и обратно</t>
  </si>
  <si>
    <t>Предоставление финансовых средств на выплату единовременного пособия на хозяйственное обзаведение 6 должностных окладов (тарифных ставок) выпускникам педагогических образовательных учреждений высшего профессионального образования, другим специалистам прибывшим на работу в сельские образовательные учреждения</t>
  </si>
  <si>
    <t>0111306</t>
  </si>
  <si>
    <t>01 2 1306</t>
  </si>
  <si>
    <t>Основное мероприятие 1.16</t>
  </si>
  <si>
    <t>0111401</t>
  </si>
  <si>
    <t>Основное мероприятие 1.17</t>
  </si>
  <si>
    <t>Основное меоприятие 2.32</t>
  </si>
  <si>
    <t>Основное мероприятие 2.33</t>
  </si>
  <si>
    <t>Основное мероприятие 2.34</t>
  </si>
  <si>
    <t>01 2 1305</t>
  </si>
  <si>
    <t>Предоставление финансовых средств для приобретения и установки водонагревателей в муниципальные бюджетные дошкольные образовательные учреждения</t>
  </si>
  <si>
    <t>Предоставление финансовых средств для подготовки к новому отопительному сезону муниципальных бюджетных дошкольных образовательных учреждений</t>
  </si>
  <si>
    <t>Предоставление финансовых средств на приобретение машин и оборудования для хозяйственных нужд для муниципальных бюджетных общеобразовательных учреждений</t>
  </si>
  <si>
    <t>Предоставление финансовых средств на приобретение медицинского оборудования для муниципальных бюджетных общеобразовательных учреждений</t>
  </si>
  <si>
    <t>Предоставление финансовых средств на приобретение инвентаря для развития туризма в муниципальных бюджетных общеобразовательных учреждениях</t>
  </si>
  <si>
    <t>Основное мероприятие 2.35</t>
  </si>
  <si>
    <t>Предоставление финансовых средств на приобретение оборудования для детей с ограниченными возможностями здоровья в муниципальные бюджетные общеобразовательные учреждения</t>
  </si>
  <si>
    <t>Предоставление финансовых средств на установку теневого навеса в муниципальных бюджетных общеобразовательных учреждениях</t>
  </si>
  <si>
    <t>Основное мероприятие 2.36</t>
  </si>
  <si>
    <t>Основное мероприятие 1.18</t>
  </si>
  <si>
    <t>Предоставление финансовых средств для приобретения мебели и оборудования для пищеблоков</t>
  </si>
  <si>
    <t>Основное мероприятие 2.37</t>
  </si>
  <si>
    <t>Расходы на проведение мероприятий по формированию сети базовых образовательных учреждений, реализующих образовательные программы общего образования, обеспечивающих совместное обучение инвалидов и лиц, не имеющих нарушения развития</t>
  </si>
  <si>
    <t>Основное меоприятие 2.38</t>
  </si>
  <si>
    <t>Расходы на реализацию мероприятий государственной программы Российской Федерации "Доступная среда" на 2011-2015 годы в рамках подпрограммы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</si>
  <si>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Всего (федеральный бюджет):</t>
  </si>
  <si>
    <t>Муниципальная программа Курского района Курской области    (Федеральный бюджет)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</si>
</sst>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2"/>
  <sheetViews>
    <sheetView tabSelected="1" topLeftCell="A2" workbookViewId="0">
      <selection activeCell="H78" sqref="H78"/>
    </sheetView>
  </sheetViews>
  <sheetFormatPr defaultRowHeight="15"/>
  <cols>
    <col min="1" max="1" width="16.85546875" customWidth="1"/>
    <col min="2" max="2" width="26.42578125" customWidth="1"/>
    <col min="3" max="3" width="31.7109375" customWidth="1"/>
    <col min="4" max="4" width="7" customWidth="1"/>
    <col min="5" max="5" width="6.42578125" customWidth="1"/>
    <col min="7" max="7" width="7.42578125" customWidth="1"/>
    <col min="8" max="8" width="11.42578125" bestFit="1" customWidth="1"/>
    <col min="9" max="9" width="10.42578125" bestFit="1" customWidth="1"/>
    <col min="10" max="10" width="10.85546875" bestFit="1" customWidth="1"/>
    <col min="11" max="11" width="10.5703125" bestFit="1" customWidth="1"/>
  </cols>
  <sheetData>
    <row r="1" spans="1:12" ht="15" customHeight="1">
      <c r="A1" s="9"/>
      <c r="B1" s="9"/>
      <c r="C1" s="9"/>
      <c r="D1" s="9"/>
      <c r="E1" s="9"/>
      <c r="F1" s="9"/>
      <c r="G1" s="18" t="s">
        <v>140</v>
      </c>
      <c r="H1" s="18"/>
      <c r="I1" s="18"/>
      <c r="J1" s="18"/>
      <c r="L1" s="14" t="e">
        <f>I3+I4+I6+I7+I8+I9+I10+I13+I14+I15+I16+I17+I18+I19+I20+I21+I22+I23+I24+I25+I29+I31+I32+I33+I34+I35+I39+I40+I41+I42+I43</f>
        <v>#VALUE!</v>
      </c>
    </row>
    <row r="2" spans="1:12">
      <c r="A2" s="9"/>
      <c r="B2" s="9"/>
      <c r="C2" s="9"/>
      <c r="D2" s="9"/>
      <c r="E2" s="9"/>
      <c r="F2" s="9"/>
      <c r="G2" s="18"/>
      <c r="H2" s="18"/>
      <c r="I2" s="18"/>
      <c r="J2" s="18"/>
    </row>
    <row r="3" spans="1:12" ht="25.5" customHeight="1">
      <c r="A3" s="9"/>
      <c r="B3" s="9"/>
      <c r="C3" s="9"/>
      <c r="D3" s="9"/>
      <c r="E3" s="9"/>
      <c r="F3" s="9"/>
      <c r="G3" s="18"/>
      <c r="H3" s="18"/>
      <c r="I3" s="18"/>
      <c r="J3" s="18"/>
    </row>
    <row r="4" spans="1:12" ht="48.75" customHeight="1">
      <c r="A4" s="19" t="s">
        <v>125</v>
      </c>
      <c r="B4" s="19"/>
      <c r="C4" s="19"/>
      <c r="D4" s="19"/>
      <c r="E4" s="19"/>
      <c r="F4" s="19"/>
      <c r="G4" s="19"/>
      <c r="H4" s="19"/>
      <c r="I4" s="19"/>
      <c r="J4" s="19"/>
    </row>
    <row r="5" spans="1:12">
      <c r="A5" s="20" t="s">
        <v>3</v>
      </c>
      <c r="B5" s="20" t="s">
        <v>4</v>
      </c>
      <c r="C5" s="20" t="s">
        <v>5</v>
      </c>
      <c r="D5" s="20" t="s">
        <v>6</v>
      </c>
      <c r="E5" s="20"/>
      <c r="F5" s="20"/>
      <c r="G5" s="20"/>
      <c r="H5" s="20" t="s">
        <v>11</v>
      </c>
      <c r="I5" s="20"/>
      <c r="J5" s="20"/>
    </row>
    <row r="6" spans="1:12" ht="78.75" customHeight="1">
      <c r="A6" s="20"/>
      <c r="B6" s="20"/>
      <c r="C6" s="20"/>
      <c r="D6" s="10" t="s">
        <v>7</v>
      </c>
      <c r="E6" s="10" t="s">
        <v>8</v>
      </c>
      <c r="F6" s="10" t="s">
        <v>9</v>
      </c>
      <c r="G6" s="10" t="s">
        <v>10</v>
      </c>
      <c r="H6" s="10" t="s">
        <v>1</v>
      </c>
      <c r="I6" s="10" t="s">
        <v>0</v>
      </c>
      <c r="J6" s="10" t="s">
        <v>2</v>
      </c>
    </row>
    <row r="7" spans="1:12" ht="51">
      <c r="A7" s="10" t="s">
        <v>126</v>
      </c>
      <c r="B7" s="10" t="s">
        <v>13</v>
      </c>
      <c r="C7" s="10" t="s">
        <v>87</v>
      </c>
      <c r="D7" s="6" t="s">
        <v>86</v>
      </c>
      <c r="E7" s="6" t="s">
        <v>86</v>
      </c>
      <c r="F7" s="6" t="s">
        <v>86</v>
      </c>
      <c r="G7" s="6" t="s">
        <v>86</v>
      </c>
      <c r="H7" s="11">
        <f>H8</f>
        <v>408503.32100000005</v>
      </c>
      <c r="I7" s="11">
        <f t="shared" ref="I7:J7" si="0">I8</f>
        <v>347457.85499999998</v>
      </c>
      <c r="J7" s="11">
        <f t="shared" si="0"/>
        <v>323930.272</v>
      </c>
    </row>
    <row r="8" spans="1:12" s="1" customFormat="1" ht="68.25" customHeight="1">
      <c r="A8" s="10" t="s">
        <v>128</v>
      </c>
      <c r="B8" s="10" t="s">
        <v>13</v>
      </c>
      <c r="C8" s="10" t="s">
        <v>127</v>
      </c>
      <c r="D8" s="6" t="s">
        <v>86</v>
      </c>
      <c r="E8" s="6" t="s">
        <v>86</v>
      </c>
      <c r="F8" s="6" t="s">
        <v>86</v>
      </c>
      <c r="G8" s="6" t="s">
        <v>86</v>
      </c>
      <c r="H8" s="11">
        <f>H10+H11+H12</f>
        <v>408503.32100000005</v>
      </c>
      <c r="I8" s="11">
        <f t="shared" ref="I8:J8" si="1">I10+I11+I12</f>
        <v>347457.85499999998</v>
      </c>
      <c r="J8" s="11">
        <f t="shared" si="1"/>
        <v>323930.272</v>
      </c>
    </row>
    <row r="9" spans="1:12" s="1" customFormat="1" ht="124.5" customHeight="1">
      <c r="A9" s="10" t="s">
        <v>126</v>
      </c>
      <c r="B9" s="10" t="s">
        <v>13</v>
      </c>
      <c r="C9" s="10" t="s">
        <v>130</v>
      </c>
      <c r="D9" s="6" t="s">
        <v>86</v>
      </c>
      <c r="E9" s="6" t="s">
        <v>86</v>
      </c>
      <c r="F9" s="6" t="s">
        <v>86</v>
      </c>
      <c r="G9" s="6" t="s">
        <v>86</v>
      </c>
      <c r="H9" s="11">
        <v>0</v>
      </c>
      <c r="I9" s="11">
        <v>0</v>
      </c>
      <c r="J9" s="11">
        <v>0</v>
      </c>
    </row>
    <row r="10" spans="1:12" s="1" customFormat="1" ht="105.75" customHeight="1">
      <c r="A10" s="10" t="s">
        <v>141</v>
      </c>
      <c r="B10" s="10" t="s">
        <v>13</v>
      </c>
      <c r="C10" s="10" t="s">
        <v>16</v>
      </c>
      <c r="D10" s="6" t="s">
        <v>86</v>
      </c>
      <c r="E10" s="6" t="s">
        <v>86</v>
      </c>
      <c r="F10" s="6" t="s">
        <v>86</v>
      </c>
      <c r="G10" s="6" t="s">
        <v>86</v>
      </c>
      <c r="H10" s="11">
        <f t="shared" ref="H10:J11" si="2">H14+H35+H80</f>
        <v>99783.023000000016</v>
      </c>
      <c r="I10" s="11">
        <f t="shared" si="2"/>
        <v>76465.100000000006</v>
      </c>
      <c r="J10" s="11">
        <f t="shared" si="2"/>
        <v>52385.700000000004</v>
      </c>
    </row>
    <row r="11" spans="1:12" s="1" customFormat="1" ht="133.5" customHeight="1">
      <c r="A11" s="10" t="s">
        <v>129</v>
      </c>
      <c r="B11" s="10" t="s">
        <v>13</v>
      </c>
      <c r="C11" s="10" t="s">
        <v>16</v>
      </c>
      <c r="D11" s="6" t="s">
        <v>86</v>
      </c>
      <c r="E11" s="6" t="s">
        <v>86</v>
      </c>
      <c r="F11" s="6" t="s">
        <v>86</v>
      </c>
      <c r="G11" s="6" t="s">
        <v>86</v>
      </c>
      <c r="H11" s="11">
        <f t="shared" si="2"/>
        <v>304516.38</v>
      </c>
      <c r="I11" s="11">
        <f t="shared" si="2"/>
        <v>270992.755</v>
      </c>
      <c r="J11" s="11">
        <f t="shared" si="2"/>
        <v>271544.57199999999</v>
      </c>
    </row>
    <row r="12" spans="1:12" s="1" customFormat="1" ht="133.5" customHeight="1">
      <c r="A12" s="13" t="s">
        <v>195</v>
      </c>
      <c r="B12" s="13" t="s">
        <v>13</v>
      </c>
      <c r="C12" s="13" t="s">
        <v>16</v>
      </c>
      <c r="D12" s="6" t="s">
        <v>86</v>
      </c>
      <c r="E12" s="6" t="s">
        <v>86</v>
      </c>
      <c r="F12" s="6" t="s">
        <v>86</v>
      </c>
      <c r="G12" s="6" t="s">
        <v>86</v>
      </c>
      <c r="H12" s="11">
        <f>H37</f>
        <v>4203.9179999999997</v>
      </c>
      <c r="I12" s="11">
        <f t="shared" ref="I12:J12" si="3">I37</f>
        <v>0</v>
      </c>
      <c r="J12" s="11">
        <f t="shared" si="3"/>
        <v>0</v>
      </c>
    </row>
    <row r="13" spans="1:12" s="1" customFormat="1" ht="33.75" customHeight="1">
      <c r="A13" s="10" t="s">
        <v>12</v>
      </c>
      <c r="B13" s="10" t="s">
        <v>14</v>
      </c>
      <c r="C13" s="10" t="s">
        <v>87</v>
      </c>
      <c r="D13" s="6" t="s">
        <v>86</v>
      </c>
      <c r="E13" s="6" t="s">
        <v>86</v>
      </c>
      <c r="F13" s="6" t="s">
        <v>86</v>
      </c>
      <c r="G13" s="6" t="s">
        <v>86</v>
      </c>
      <c r="H13" s="11">
        <f>H14+H15</f>
        <v>27941.489000000001</v>
      </c>
      <c r="I13" s="11">
        <f t="shared" ref="I13:J13" si="4">I14+I15</f>
        <v>24986.406999999999</v>
      </c>
      <c r="J13" s="11">
        <f t="shared" si="4"/>
        <v>23115.707000000002</v>
      </c>
    </row>
    <row r="14" spans="1:12" s="1" customFormat="1" ht="35.25" customHeight="1">
      <c r="A14" s="10" t="s">
        <v>12</v>
      </c>
      <c r="B14" s="10" t="s">
        <v>14</v>
      </c>
      <c r="C14" s="10" t="s">
        <v>117</v>
      </c>
      <c r="D14" s="6" t="s">
        <v>86</v>
      </c>
      <c r="E14" s="6" t="s">
        <v>86</v>
      </c>
      <c r="F14" s="6" t="s">
        <v>86</v>
      </c>
      <c r="G14" s="6" t="s">
        <v>86</v>
      </c>
      <c r="H14" s="11">
        <f>H16+H17+H18+H19+H20+H21+H22+H23+H24+H25+H26+H27+H31+H32+H33</f>
        <v>13318.965</v>
      </c>
      <c r="I14" s="11">
        <f t="shared" ref="I14:J14" si="5">I16+I17+I18+I19+I20+I21+I22+I23+I24+I25+I26+I27</f>
        <v>13083.6</v>
      </c>
      <c r="J14" s="11">
        <f t="shared" si="5"/>
        <v>11212.9</v>
      </c>
    </row>
    <row r="15" spans="1:12" s="1" customFormat="1" ht="35.25" customHeight="1">
      <c r="A15" s="10" t="s">
        <v>12</v>
      </c>
      <c r="B15" s="10" t="s">
        <v>14</v>
      </c>
      <c r="C15" s="10" t="s">
        <v>116</v>
      </c>
      <c r="D15" s="6" t="s">
        <v>86</v>
      </c>
      <c r="E15" s="6" t="s">
        <v>86</v>
      </c>
      <c r="F15" s="6" t="s">
        <v>86</v>
      </c>
      <c r="G15" s="6" t="s">
        <v>86</v>
      </c>
      <c r="H15" s="11">
        <f>H28+H29+H30</f>
        <v>14622.524000000001</v>
      </c>
      <c r="I15" s="11">
        <f t="shared" ref="I15:J15" si="6">I28+I29</f>
        <v>11902.807000000001</v>
      </c>
      <c r="J15" s="11">
        <f t="shared" si="6"/>
        <v>11902.807000000001</v>
      </c>
    </row>
    <row r="16" spans="1:12" ht="87" customHeight="1">
      <c r="A16" s="3" t="s">
        <v>15</v>
      </c>
      <c r="B16" s="3" t="s">
        <v>28</v>
      </c>
      <c r="C16" s="3" t="s">
        <v>118</v>
      </c>
      <c r="D16" s="6" t="s">
        <v>88</v>
      </c>
      <c r="E16" s="6" t="s">
        <v>89</v>
      </c>
      <c r="F16" s="6" t="s">
        <v>90</v>
      </c>
      <c r="G16" s="6" t="s">
        <v>143</v>
      </c>
      <c r="H16" s="12">
        <v>201.6</v>
      </c>
      <c r="I16" s="12">
        <v>201.6</v>
      </c>
      <c r="J16" s="12">
        <v>201.6</v>
      </c>
    </row>
    <row r="17" spans="1:10" ht="111" customHeight="1">
      <c r="A17" s="3" t="s">
        <v>17</v>
      </c>
      <c r="B17" s="3" t="s">
        <v>29</v>
      </c>
      <c r="C17" s="3" t="s">
        <v>118</v>
      </c>
      <c r="D17" s="6" t="s">
        <v>88</v>
      </c>
      <c r="E17" s="6" t="s">
        <v>89</v>
      </c>
      <c r="F17" s="6" t="s">
        <v>90</v>
      </c>
      <c r="G17" s="6" t="s">
        <v>143</v>
      </c>
      <c r="H17" s="12">
        <v>815.66600000000005</v>
      </c>
      <c r="I17" s="12">
        <v>2610.5</v>
      </c>
      <c r="J17" s="12">
        <v>175</v>
      </c>
    </row>
    <row r="18" spans="1:10" ht="84.75" customHeight="1">
      <c r="A18" s="3" t="s">
        <v>18</v>
      </c>
      <c r="B18" s="3" t="s">
        <v>30</v>
      </c>
      <c r="C18" s="3" t="s">
        <v>118</v>
      </c>
      <c r="D18" s="6" t="s">
        <v>88</v>
      </c>
      <c r="E18" s="6" t="s">
        <v>89</v>
      </c>
      <c r="F18" s="6" t="s">
        <v>90</v>
      </c>
      <c r="G18" s="6" t="s">
        <v>143</v>
      </c>
      <c r="H18" s="12">
        <v>25</v>
      </c>
      <c r="I18" s="12">
        <v>200</v>
      </c>
      <c r="J18" s="12">
        <v>150</v>
      </c>
    </row>
    <row r="19" spans="1:10" ht="85.5" customHeight="1">
      <c r="A19" s="3" t="s">
        <v>19</v>
      </c>
      <c r="B19" s="3" t="s">
        <v>31</v>
      </c>
      <c r="C19" s="3" t="s">
        <v>118</v>
      </c>
      <c r="D19" s="6" t="s">
        <v>88</v>
      </c>
      <c r="E19" s="6" t="s">
        <v>89</v>
      </c>
      <c r="F19" s="6" t="s">
        <v>90</v>
      </c>
      <c r="G19" s="6" t="s">
        <v>143</v>
      </c>
      <c r="H19" s="12">
        <v>390</v>
      </c>
      <c r="I19" s="12">
        <v>200</v>
      </c>
      <c r="J19" s="12">
        <v>200</v>
      </c>
    </row>
    <row r="20" spans="1:10" ht="87" customHeight="1">
      <c r="A20" s="3" t="s">
        <v>20</v>
      </c>
      <c r="B20" s="3" t="s">
        <v>32</v>
      </c>
      <c r="C20" s="3" t="s">
        <v>118</v>
      </c>
      <c r="D20" s="6" t="s">
        <v>88</v>
      </c>
      <c r="E20" s="6" t="s">
        <v>89</v>
      </c>
      <c r="F20" s="6" t="s">
        <v>90</v>
      </c>
      <c r="G20" s="6" t="s">
        <v>143</v>
      </c>
      <c r="H20" s="12">
        <v>7</v>
      </c>
      <c r="I20" s="12">
        <v>0</v>
      </c>
      <c r="J20" s="12">
        <v>0</v>
      </c>
    </row>
    <row r="21" spans="1:10" ht="93.75" customHeight="1">
      <c r="A21" s="3" t="s">
        <v>21</v>
      </c>
      <c r="B21" s="3" t="s">
        <v>33</v>
      </c>
      <c r="C21" s="3" t="s">
        <v>118</v>
      </c>
      <c r="D21" s="6" t="s">
        <v>88</v>
      </c>
      <c r="E21" s="6" t="s">
        <v>89</v>
      </c>
      <c r="F21" s="6" t="s">
        <v>90</v>
      </c>
      <c r="G21" s="6" t="s">
        <v>143</v>
      </c>
      <c r="H21" s="12">
        <v>14.4</v>
      </c>
      <c r="I21" s="12">
        <v>14.4</v>
      </c>
      <c r="J21" s="12">
        <v>14.4</v>
      </c>
    </row>
    <row r="22" spans="1:10" ht="105" customHeight="1">
      <c r="A22" s="3" t="s">
        <v>22</v>
      </c>
      <c r="B22" s="3" t="s">
        <v>165</v>
      </c>
      <c r="C22" s="3" t="s">
        <v>118</v>
      </c>
      <c r="D22" s="6" t="s">
        <v>88</v>
      </c>
      <c r="E22" s="6" t="s">
        <v>89</v>
      </c>
      <c r="F22" s="6" t="s">
        <v>90</v>
      </c>
      <c r="G22" s="6" t="s">
        <v>143</v>
      </c>
      <c r="H22" s="12">
        <v>10</v>
      </c>
      <c r="I22" s="12">
        <v>0</v>
      </c>
      <c r="J22" s="12">
        <v>0</v>
      </c>
    </row>
    <row r="23" spans="1:10" ht="82.5" customHeight="1">
      <c r="A23" s="3" t="s">
        <v>23</v>
      </c>
      <c r="B23" s="3" t="s">
        <v>35</v>
      </c>
      <c r="C23" s="3" t="s">
        <v>118</v>
      </c>
      <c r="D23" s="6" t="s">
        <v>88</v>
      </c>
      <c r="E23" s="6" t="s">
        <v>89</v>
      </c>
      <c r="F23" s="6" t="s">
        <v>90</v>
      </c>
      <c r="G23" s="6" t="s">
        <v>143</v>
      </c>
      <c r="H23" s="12">
        <v>52.5</v>
      </c>
      <c r="I23" s="12">
        <v>45</v>
      </c>
      <c r="J23" s="12">
        <v>27</v>
      </c>
    </row>
    <row r="24" spans="1:10" ht="95.25" customHeight="1">
      <c r="A24" s="3" t="s">
        <v>24</v>
      </c>
      <c r="B24" s="3" t="s">
        <v>36</v>
      </c>
      <c r="C24" s="3" t="s">
        <v>118</v>
      </c>
      <c r="D24" s="6" t="s">
        <v>88</v>
      </c>
      <c r="E24" s="6" t="s">
        <v>89</v>
      </c>
      <c r="F24" s="6" t="s">
        <v>90</v>
      </c>
      <c r="G24" s="6" t="s">
        <v>143</v>
      </c>
      <c r="H24" s="12">
        <v>185</v>
      </c>
      <c r="I24" s="12">
        <v>150</v>
      </c>
      <c r="J24" s="12">
        <v>100</v>
      </c>
    </row>
    <row r="25" spans="1:10" ht="87" customHeight="1">
      <c r="A25" s="3" t="s">
        <v>25</v>
      </c>
      <c r="B25" s="3" t="s">
        <v>37</v>
      </c>
      <c r="C25" s="3" t="s">
        <v>118</v>
      </c>
      <c r="D25" s="6" t="s">
        <v>88</v>
      </c>
      <c r="E25" s="6" t="s">
        <v>89</v>
      </c>
      <c r="F25" s="6" t="s">
        <v>90</v>
      </c>
      <c r="G25" s="6" t="s">
        <v>143</v>
      </c>
      <c r="H25" s="12">
        <v>120</v>
      </c>
      <c r="I25" s="12">
        <v>0</v>
      </c>
      <c r="J25" s="12">
        <v>0</v>
      </c>
    </row>
    <row r="26" spans="1:10" ht="79.5" customHeight="1">
      <c r="A26" s="3" t="s">
        <v>26</v>
      </c>
      <c r="B26" s="3" t="s">
        <v>38</v>
      </c>
      <c r="C26" s="3" t="s">
        <v>118</v>
      </c>
      <c r="D26" s="6" t="s">
        <v>88</v>
      </c>
      <c r="E26" s="6" t="s">
        <v>89</v>
      </c>
      <c r="F26" s="6" t="s">
        <v>90</v>
      </c>
      <c r="G26" s="6" t="s">
        <v>143</v>
      </c>
      <c r="H26" s="12">
        <v>1599.13</v>
      </c>
      <c r="I26" s="12">
        <v>600</v>
      </c>
      <c r="J26" s="12">
        <v>300</v>
      </c>
    </row>
    <row r="27" spans="1:10" ht="125.25" customHeight="1">
      <c r="A27" s="3" t="s">
        <v>27</v>
      </c>
      <c r="B27" s="3" t="s">
        <v>39</v>
      </c>
      <c r="C27" s="3" t="s">
        <v>118</v>
      </c>
      <c r="D27" s="6" t="s">
        <v>88</v>
      </c>
      <c r="E27" s="6" t="s">
        <v>89</v>
      </c>
      <c r="F27" s="6" t="s">
        <v>90</v>
      </c>
      <c r="G27" s="6" t="s">
        <v>143</v>
      </c>
      <c r="H27" s="12">
        <v>9823.6689999999999</v>
      </c>
      <c r="I27" s="12">
        <v>9062.1</v>
      </c>
      <c r="J27" s="12">
        <v>10044.9</v>
      </c>
    </row>
    <row r="28" spans="1:10" ht="221.25" customHeight="1">
      <c r="A28" s="3" t="s">
        <v>113</v>
      </c>
      <c r="B28" s="3" t="s">
        <v>100</v>
      </c>
      <c r="C28" s="3" t="s">
        <v>118</v>
      </c>
      <c r="D28" s="6" t="s">
        <v>88</v>
      </c>
      <c r="E28" s="6" t="s">
        <v>89</v>
      </c>
      <c r="F28" s="6" t="s">
        <v>99</v>
      </c>
      <c r="G28" s="6" t="s">
        <v>143</v>
      </c>
      <c r="H28" s="12">
        <v>13580.787</v>
      </c>
      <c r="I28" s="12">
        <v>10802.807000000001</v>
      </c>
      <c r="J28" s="12">
        <v>10802.807000000001</v>
      </c>
    </row>
    <row r="29" spans="1:10" ht="114.75">
      <c r="A29" s="3" t="s">
        <v>111</v>
      </c>
      <c r="B29" s="3" t="s">
        <v>106</v>
      </c>
      <c r="C29" s="3" t="s">
        <v>118</v>
      </c>
      <c r="D29" s="6" t="s">
        <v>88</v>
      </c>
      <c r="E29" s="6" t="s">
        <v>109</v>
      </c>
      <c r="F29" s="6" t="s">
        <v>112</v>
      </c>
      <c r="G29" s="6" t="s">
        <v>143</v>
      </c>
      <c r="H29" s="12">
        <v>1034.2370000000001</v>
      </c>
      <c r="I29" s="12">
        <v>1100</v>
      </c>
      <c r="J29" s="12">
        <v>1100</v>
      </c>
    </row>
    <row r="30" spans="1:10" ht="140.25">
      <c r="A30" s="3" t="s">
        <v>166</v>
      </c>
      <c r="B30" s="3" t="s">
        <v>167</v>
      </c>
      <c r="C30" s="3" t="s">
        <v>118</v>
      </c>
      <c r="D30" s="6" t="s">
        <v>88</v>
      </c>
      <c r="E30" s="6" t="s">
        <v>89</v>
      </c>
      <c r="F30" s="6" t="s">
        <v>170</v>
      </c>
      <c r="G30" s="6" t="s">
        <v>143</v>
      </c>
      <c r="H30" s="12">
        <v>7.5</v>
      </c>
      <c r="I30" s="12">
        <v>0</v>
      </c>
      <c r="J30" s="12">
        <v>0</v>
      </c>
    </row>
    <row r="31" spans="1:10" ht="76.5">
      <c r="A31" s="3" t="s">
        <v>172</v>
      </c>
      <c r="B31" s="3" t="s">
        <v>180</v>
      </c>
      <c r="C31" s="3" t="s">
        <v>118</v>
      </c>
      <c r="D31" s="6" t="s">
        <v>88</v>
      </c>
      <c r="E31" s="6" t="s">
        <v>89</v>
      </c>
      <c r="F31" s="6" t="s">
        <v>173</v>
      </c>
      <c r="G31" s="6" t="s">
        <v>143</v>
      </c>
      <c r="H31" s="12">
        <v>25</v>
      </c>
      <c r="I31" s="12">
        <v>0</v>
      </c>
      <c r="J31" s="12">
        <v>0</v>
      </c>
    </row>
    <row r="32" spans="1:10" ht="76.5">
      <c r="A32" s="3" t="s">
        <v>174</v>
      </c>
      <c r="B32" s="3" t="s">
        <v>179</v>
      </c>
      <c r="C32" s="3" t="s">
        <v>118</v>
      </c>
      <c r="D32" s="6" t="s">
        <v>88</v>
      </c>
      <c r="E32" s="6" t="s">
        <v>89</v>
      </c>
      <c r="F32" s="6" t="s">
        <v>173</v>
      </c>
      <c r="G32" s="6" t="s">
        <v>143</v>
      </c>
      <c r="H32" s="12">
        <v>7.71</v>
      </c>
      <c r="I32" s="12">
        <v>0</v>
      </c>
      <c r="J32" s="12">
        <v>0</v>
      </c>
    </row>
    <row r="33" spans="1:11" ht="76.5">
      <c r="A33" s="3" t="s">
        <v>188</v>
      </c>
      <c r="B33" s="3" t="s">
        <v>189</v>
      </c>
      <c r="C33" s="3" t="s">
        <v>118</v>
      </c>
      <c r="D33" s="6" t="s">
        <v>88</v>
      </c>
      <c r="E33" s="6" t="s">
        <v>89</v>
      </c>
      <c r="F33" s="6" t="s">
        <v>173</v>
      </c>
      <c r="G33" s="6" t="s">
        <v>143</v>
      </c>
      <c r="H33" s="12">
        <v>42.29</v>
      </c>
      <c r="I33" s="12">
        <v>0</v>
      </c>
      <c r="J33" s="12">
        <v>0</v>
      </c>
    </row>
    <row r="34" spans="1:11" ht="25.5">
      <c r="A34" s="10" t="s">
        <v>40</v>
      </c>
      <c r="B34" s="10" t="s">
        <v>41</v>
      </c>
      <c r="C34" s="10" t="s">
        <v>87</v>
      </c>
      <c r="D34" s="6" t="s">
        <v>86</v>
      </c>
      <c r="E34" s="6" t="s">
        <v>86</v>
      </c>
      <c r="F34" s="6" t="s">
        <v>86</v>
      </c>
      <c r="G34" s="6" t="s">
        <v>86</v>
      </c>
      <c r="H34" s="11">
        <f>H35+H36+H37</f>
        <v>371027.26800000004</v>
      </c>
      <c r="I34" s="11">
        <f t="shared" ref="I34:J34" si="7">I35+I36+I37</f>
        <v>313243.88899999997</v>
      </c>
      <c r="J34" s="11">
        <f t="shared" si="7"/>
        <v>291587.00599999999</v>
      </c>
    </row>
    <row r="35" spans="1:11" s="1" customFormat="1" ht="25.5">
      <c r="A35" s="10" t="s">
        <v>40</v>
      </c>
      <c r="B35" s="10" t="s">
        <v>41</v>
      </c>
      <c r="C35" s="10" t="s">
        <v>117</v>
      </c>
      <c r="D35" s="6" t="s">
        <v>86</v>
      </c>
      <c r="E35" s="6" t="s">
        <v>86</v>
      </c>
      <c r="F35" s="6" t="s">
        <v>86</v>
      </c>
      <c r="G35" s="6" t="s">
        <v>86</v>
      </c>
      <c r="H35" s="11">
        <f>H38+H39+H41+H42+H63+H43+H44+H45+H47+H48+H49+H50+H51+H52+H53+H54+H55+H56+H57+H58+H59+H65+H66+H67+H68+H69+H72+H73+H74+H75+H76</f>
        <v>78297.253000000012</v>
      </c>
      <c r="I35" s="11">
        <f>I38+I39+I41+I42+I63+I43+I44+I45+I47+I48+I49+I50+I51+I52+I53+I54+I55+I56+I57+I58+I59+I65+I66+I67+I68+I69</f>
        <v>55521.7</v>
      </c>
      <c r="J35" s="11">
        <f>J38+J39+J41+J42+J63+J43+J44+J45+J47+J48+J49+J50+J51+J52+J53+J54+J55+J56+J57+J58+J59+J65+J66+J67+J68+J69</f>
        <v>33313</v>
      </c>
      <c r="K35" s="14"/>
    </row>
    <row r="36" spans="1:11" s="1" customFormat="1" ht="25.5">
      <c r="A36" s="10" t="s">
        <v>40</v>
      </c>
      <c r="B36" s="10" t="s">
        <v>41</v>
      </c>
      <c r="C36" s="10" t="s">
        <v>116</v>
      </c>
      <c r="D36" s="6" t="s">
        <v>86</v>
      </c>
      <c r="E36" s="6" t="s">
        <v>86</v>
      </c>
      <c r="F36" s="6" t="s">
        <v>86</v>
      </c>
      <c r="G36" s="6" t="s">
        <v>86</v>
      </c>
      <c r="H36" s="11">
        <f>H60+H61+H62+H64+H70+H71+H40+H46+H77</f>
        <v>288526.09700000001</v>
      </c>
      <c r="I36" s="11">
        <f t="shared" ref="I36:J36" si="8">I60+I61+I62+I70+I71+I40+I46</f>
        <v>257722.18899999998</v>
      </c>
      <c r="J36" s="11">
        <f t="shared" si="8"/>
        <v>258274.00599999999</v>
      </c>
    </row>
    <row r="37" spans="1:11" s="1" customFormat="1" ht="25.5">
      <c r="A37" s="13" t="s">
        <v>40</v>
      </c>
      <c r="B37" s="13" t="s">
        <v>41</v>
      </c>
      <c r="C37" s="13" t="s">
        <v>194</v>
      </c>
      <c r="D37" s="6" t="s">
        <v>86</v>
      </c>
      <c r="E37" s="6" t="s">
        <v>86</v>
      </c>
      <c r="F37" s="6" t="s">
        <v>86</v>
      </c>
      <c r="G37" s="6" t="s">
        <v>86</v>
      </c>
      <c r="H37" s="11">
        <f>H78</f>
        <v>4203.9179999999997</v>
      </c>
      <c r="I37" s="11">
        <f t="shared" ref="I37:J37" si="9">I78</f>
        <v>0</v>
      </c>
      <c r="J37" s="11">
        <f t="shared" si="9"/>
        <v>0</v>
      </c>
    </row>
    <row r="38" spans="1:11" ht="85.5" customHeight="1">
      <c r="A38" s="3" t="s">
        <v>43</v>
      </c>
      <c r="B38" s="3" t="s">
        <v>78</v>
      </c>
      <c r="C38" s="3" t="s">
        <v>119</v>
      </c>
      <c r="D38" s="6" t="s">
        <v>88</v>
      </c>
      <c r="E38" s="6" t="s">
        <v>91</v>
      </c>
      <c r="F38" s="6" t="s">
        <v>95</v>
      </c>
      <c r="G38" s="6" t="s">
        <v>143</v>
      </c>
      <c r="H38" s="12">
        <v>246.55</v>
      </c>
      <c r="I38" s="12">
        <v>0</v>
      </c>
      <c r="J38" s="12">
        <v>0</v>
      </c>
    </row>
    <row r="39" spans="1:11" ht="62.25" customHeight="1">
      <c r="A39" s="15" t="s">
        <v>44</v>
      </c>
      <c r="B39" s="15" t="s">
        <v>79</v>
      </c>
      <c r="C39" s="15" t="s">
        <v>119</v>
      </c>
      <c r="D39" s="6" t="s">
        <v>88</v>
      </c>
      <c r="E39" s="6" t="s">
        <v>91</v>
      </c>
      <c r="F39" s="6" t="s">
        <v>94</v>
      </c>
      <c r="G39" s="6" t="s">
        <v>143</v>
      </c>
      <c r="H39" s="12">
        <v>3796.5</v>
      </c>
      <c r="I39" s="12">
        <v>4130.5</v>
      </c>
      <c r="J39" s="12">
        <v>4130.5</v>
      </c>
    </row>
    <row r="40" spans="1:11" ht="51.75" customHeight="1">
      <c r="A40" s="17"/>
      <c r="B40" s="17"/>
      <c r="C40" s="17"/>
      <c r="D40" s="6" t="s">
        <v>88</v>
      </c>
      <c r="E40" s="6" t="s">
        <v>91</v>
      </c>
      <c r="F40" s="6" t="s">
        <v>162</v>
      </c>
      <c r="G40" s="6" t="s">
        <v>143</v>
      </c>
      <c r="H40" s="12">
        <v>855.53</v>
      </c>
      <c r="I40" s="12">
        <v>0</v>
      </c>
      <c r="J40" s="12">
        <v>0</v>
      </c>
    </row>
    <row r="41" spans="1:11" ht="82.5" customHeight="1">
      <c r="A41" s="3" t="s">
        <v>45</v>
      </c>
      <c r="B41" s="3" t="s">
        <v>80</v>
      </c>
      <c r="C41" s="3" t="s">
        <v>119</v>
      </c>
      <c r="D41" s="6" t="s">
        <v>88</v>
      </c>
      <c r="E41" s="6" t="s">
        <v>91</v>
      </c>
      <c r="F41" s="6" t="s">
        <v>95</v>
      </c>
      <c r="G41" s="6" t="s">
        <v>143</v>
      </c>
      <c r="H41" s="12">
        <v>1159.1489999999999</v>
      </c>
      <c r="I41" s="12">
        <v>1159.2</v>
      </c>
      <c r="J41" s="12">
        <v>1159.2</v>
      </c>
    </row>
    <row r="42" spans="1:11" ht="84.75" customHeight="1">
      <c r="A42" s="3" t="s">
        <v>46</v>
      </c>
      <c r="B42" s="3" t="s">
        <v>77</v>
      </c>
      <c r="C42" s="3" t="s">
        <v>119</v>
      </c>
      <c r="D42" s="6" t="s">
        <v>88</v>
      </c>
      <c r="E42" s="6" t="s">
        <v>91</v>
      </c>
      <c r="F42" s="6" t="s">
        <v>95</v>
      </c>
      <c r="G42" s="6" t="s">
        <v>143</v>
      </c>
      <c r="H42" s="12">
        <v>408.36</v>
      </c>
      <c r="I42" s="12">
        <v>477.6</v>
      </c>
      <c r="J42" s="12">
        <v>0</v>
      </c>
    </row>
    <row r="43" spans="1:11" ht="84.75" customHeight="1">
      <c r="A43" s="3" t="s">
        <v>47</v>
      </c>
      <c r="B43" s="3" t="s">
        <v>76</v>
      </c>
      <c r="C43" s="3" t="s">
        <v>119</v>
      </c>
      <c r="D43" s="6" t="s">
        <v>88</v>
      </c>
      <c r="E43" s="6" t="s">
        <v>91</v>
      </c>
      <c r="F43" s="6" t="s">
        <v>95</v>
      </c>
      <c r="G43" s="6" t="s">
        <v>143</v>
      </c>
      <c r="H43" s="12">
        <v>1639.4</v>
      </c>
      <c r="I43" s="12">
        <v>4100</v>
      </c>
      <c r="J43" s="12">
        <v>226.2</v>
      </c>
    </row>
    <row r="44" spans="1:11" ht="84.75" customHeight="1">
      <c r="A44" s="3" t="s">
        <v>48</v>
      </c>
      <c r="B44" s="3" t="s">
        <v>75</v>
      </c>
      <c r="C44" s="3" t="s">
        <v>119</v>
      </c>
      <c r="D44" s="6" t="s">
        <v>88</v>
      </c>
      <c r="E44" s="6" t="s">
        <v>91</v>
      </c>
      <c r="F44" s="6" t="s">
        <v>95</v>
      </c>
      <c r="G44" s="6" t="s">
        <v>143</v>
      </c>
      <c r="H44" s="12">
        <v>1546.605</v>
      </c>
      <c r="I44" s="12">
        <v>1710</v>
      </c>
      <c r="J44" s="12">
        <v>0</v>
      </c>
    </row>
    <row r="45" spans="1:11" ht="54" customHeight="1">
      <c r="A45" s="15" t="s">
        <v>49</v>
      </c>
      <c r="B45" s="15" t="s">
        <v>74</v>
      </c>
      <c r="C45" s="15" t="s">
        <v>119</v>
      </c>
      <c r="D45" s="6" t="s">
        <v>88</v>
      </c>
      <c r="E45" s="6" t="s">
        <v>91</v>
      </c>
      <c r="F45" s="6" t="s">
        <v>93</v>
      </c>
      <c r="G45" s="6" t="s">
        <v>143</v>
      </c>
      <c r="H45" s="12">
        <v>1131.095</v>
      </c>
      <c r="I45" s="12">
        <v>630</v>
      </c>
      <c r="J45" s="12">
        <v>0</v>
      </c>
    </row>
    <row r="46" spans="1:11" ht="50.25" customHeight="1">
      <c r="A46" s="17"/>
      <c r="B46" s="17"/>
      <c r="C46" s="17"/>
      <c r="D46" s="6" t="s">
        <v>88</v>
      </c>
      <c r="E46" s="6" t="s">
        <v>91</v>
      </c>
      <c r="F46" s="6" t="s">
        <v>163</v>
      </c>
      <c r="G46" s="6" t="s">
        <v>143</v>
      </c>
      <c r="H46" s="12">
        <v>196.5</v>
      </c>
      <c r="I46" s="12">
        <v>0</v>
      </c>
      <c r="J46" s="12">
        <v>0</v>
      </c>
    </row>
    <row r="47" spans="1:11" ht="86.25" customHeight="1">
      <c r="A47" s="3" t="s">
        <v>50</v>
      </c>
      <c r="B47" s="3" t="s">
        <v>81</v>
      </c>
      <c r="C47" s="3" t="s">
        <v>119</v>
      </c>
      <c r="D47" s="6" t="s">
        <v>88</v>
      </c>
      <c r="E47" s="6" t="s">
        <v>91</v>
      </c>
      <c r="F47" s="6" t="s">
        <v>95</v>
      </c>
      <c r="G47" s="6" t="s">
        <v>143</v>
      </c>
      <c r="H47" s="12">
        <v>1637.25</v>
      </c>
      <c r="I47" s="12">
        <v>2400</v>
      </c>
      <c r="J47" s="12">
        <v>0</v>
      </c>
    </row>
    <row r="48" spans="1:11" ht="77.25" customHeight="1">
      <c r="A48" s="3" t="s">
        <v>51</v>
      </c>
      <c r="B48" s="3" t="s">
        <v>73</v>
      </c>
      <c r="C48" s="3" t="s">
        <v>119</v>
      </c>
      <c r="D48" s="6" t="s">
        <v>88</v>
      </c>
      <c r="E48" s="6" t="s">
        <v>91</v>
      </c>
      <c r="F48" s="6" t="s">
        <v>95</v>
      </c>
      <c r="G48" s="6" t="s">
        <v>143</v>
      </c>
      <c r="H48" s="12">
        <v>93.7</v>
      </c>
      <c r="I48" s="12">
        <v>75.599999999999994</v>
      </c>
      <c r="J48" s="12">
        <v>75.599999999999994</v>
      </c>
    </row>
    <row r="49" spans="1:10" ht="99.75" customHeight="1">
      <c r="A49" s="3" t="s">
        <v>52</v>
      </c>
      <c r="B49" s="3" t="s">
        <v>72</v>
      </c>
      <c r="C49" s="3" t="s">
        <v>119</v>
      </c>
      <c r="D49" s="6" t="s">
        <v>88</v>
      </c>
      <c r="E49" s="6" t="s">
        <v>91</v>
      </c>
      <c r="F49" s="6" t="s">
        <v>95</v>
      </c>
      <c r="G49" s="6" t="s">
        <v>143</v>
      </c>
      <c r="H49" s="12">
        <v>76.8</v>
      </c>
      <c r="I49" s="12">
        <v>76.8</v>
      </c>
      <c r="J49" s="12">
        <v>76.8</v>
      </c>
    </row>
    <row r="50" spans="1:10" ht="84" customHeight="1">
      <c r="A50" s="3" t="s">
        <v>53</v>
      </c>
      <c r="B50" s="3" t="s">
        <v>71</v>
      </c>
      <c r="C50" s="3" t="s">
        <v>119</v>
      </c>
      <c r="D50" s="6" t="s">
        <v>88</v>
      </c>
      <c r="E50" s="6" t="s">
        <v>91</v>
      </c>
      <c r="F50" s="6" t="s">
        <v>95</v>
      </c>
      <c r="G50" s="6" t="s">
        <v>143</v>
      </c>
      <c r="H50" s="12">
        <v>50</v>
      </c>
      <c r="I50" s="12">
        <v>635</v>
      </c>
      <c r="J50" s="12">
        <v>0</v>
      </c>
    </row>
    <row r="51" spans="1:10" ht="89.25">
      <c r="A51" s="3" t="s">
        <v>54</v>
      </c>
      <c r="B51" s="3" t="s">
        <v>164</v>
      </c>
      <c r="C51" s="3" t="s">
        <v>119</v>
      </c>
      <c r="D51" s="6" t="s">
        <v>88</v>
      </c>
      <c r="E51" s="6" t="s">
        <v>91</v>
      </c>
      <c r="F51" s="6" t="s">
        <v>95</v>
      </c>
      <c r="G51" s="6" t="s">
        <v>143</v>
      </c>
      <c r="H51" s="12">
        <v>1101.4000000000001</v>
      </c>
      <c r="I51" s="12">
        <v>745</v>
      </c>
      <c r="J51" s="12">
        <v>0</v>
      </c>
    </row>
    <row r="52" spans="1:10" ht="97.5" customHeight="1">
      <c r="A52" s="3" t="s">
        <v>55</v>
      </c>
      <c r="B52" s="3" t="s">
        <v>68</v>
      </c>
      <c r="C52" s="3" t="s">
        <v>119</v>
      </c>
      <c r="D52" s="6" t="s">
        <v>88</v>
      </c>
      <c r="E52" s="6" t="s">
        <v>91</v>
      </c>
      <c r="F52" s="6" t="s">
        <v>95</v>
      </c>
      <c r="G52" s="6" t="s">
        <v>143</v>
      </c>
      <c r="H52" s="12">
        <v>750.70600000000002</v>
      </c>
      <c r="I52" s="12">
        <v>1050</v>
      </c>
      <c r="J52" s="12">
        <v>0</v>
      </c>
    </row>
    <row r="53" spans="1:10" ht="87" customHeight="1">
      <c r="A53" s="3" t="s">
        <v>56</v>
      </c>
      <c r="B53" s="3" t="s">
        <v>69</v>
      </c>
      <c r="C53" s="3" t="s">
        <v>119</v>
      </c>
      <c r="D53" s="6" t="s">
        <v>88</v>
      </c>
      <c r="E53" s="6" t="s">
        <v>91</v>
      </c>
      <c r="F53" s="6" t="s">
        <v>95</v>
      </c>
      <c r="G53" s="6" t="s">
        <v>143</v>
      </c>
      <c r="H53" s="12">
        <v>424</v>
      </c>
      <c r="I53" s="12">
        <v>352</v>
      </c>
      <c r="J53" s="12">
        <v>217</v>
      </c>
    </row>
    <row r="54" spans="1:10" ht="85.5" customHeight="1">
      <c r="A54" s="3" t="s">
        <v>57</v>
      </c>
      <c r="B54" s="3" t="s">
        <v>67</v>
      </c>
      <c r="C54" s="3" t="s">
        <v>119</v>
      </c>
      <c r="D54" s="6" t="s">
        <v>88</v>
      </c>
      <c r="E54" s="6" t="s">
        <v>91</v>
      </c>
      <c r="F54" s="6" t="s">
        <v>95</v>
      </c>
      <c r="G54" s="6" t="s">
        <v>143</v>
      </c>
      <c r="H54" s="12">
        <v>0</v>
      </c>
      <c r="I54" s="12">
        <v>530</v>
      </c>
      <c r="J54" s="12">
        <v>0</v>
      </c>
    </row>
    <row r="55" spans="1:10" ht="138" customHeight="1">
      <c r="A55" s="3" t="s">
        <v>58</v>
      </c>
      <c r="B55" s="3" t="s">
        <v>115</v>
      </c>
      <c r="C55" s="3" t="s">
        <v>119</v>
      </c>
      <c r="D55" s="6" t="s">
        <v>88</v>
      </c>
      <c r="E55" s="6" t="s">
        <v>91</v>
      </c>
      <c r="F55" s="6" t="s">
        <v>95</v>
      </c>
      <c r="G55" s="6" t="s">
        <v>143</v>
      </c>
      <c r="H55" s="12">
        <v>37947.415000000001</v>
      </c>
      <c r="I55" s="12">
        <v>31828</v>
      </c>
      <c r="J55" s="12">
        <v>27160.5</v>
      </c>
    </row>
    <row r="56" spans="1:10" ht="98.25" customHeight="1">
      <c r="A56" s="3" t="s">
        <v>59</v>
      </c>
      <c r="B56" s="3" t="s">
        <v>66</v>
      </c>
      <c r="C56" s="3" t="s">
        <v>119</v>
      </c>
      <c r="D56" s="6" t="s">
        <v>88</v>
      </c>
      <c r="E56" s="6" t="s">
        <v>91</v>
      </c>
      <c r="F56" s="6" t="s">
        <v>95</v>
      </c>
      <c r="G56" s="6" t="s">
        <v>143</v>
      </c>
      <c r="H56" s="12">
        <v>0</v>
      </c>
      <c r="I56" s="12">
        <v>500</v>
      </c>
      <c r="J56" s="12">
        <v>0</v>
      </c>
    </row>
    <row r="57" spans="1:10" ht="85.5" customHeight="1">
      <c r="A57" s="3" t="s">
        <v>60</v>
      </c>
      <c r="B57" s="3" t="s">
        <v>65</v>
      </c>
      <c r="C57" s="3" t="s">
        <v>119</v>
      </c>
      <c r="D57" s="6" t="s">
        <v>88</v>
      </c>
      <c r="E57" s="6" t="s">
        <v>91</v>
      </c>
      <c r="F57" s="6" t="s">
        <v>95</v>
      </c>
      <c r="G57" s="6" t="s">
        <v>143</v>
      </c>
      <c r="H57" s="12">
        <v>6027</v>
      </c>
      <c r="I57" s="12">
        <v>300</v>
      </c>
      <c r="J57" s="12">
        <v>0</v>
      </c>
    </row>
    <row r="58" spans="1:10" ht="85.5" customHeight="1">
      <c r="A58" s="3" t="s">
        <v>61</v>
      </c>
      <c r="B58" s="3" t="s">
        <v>64</v>
      </c>
      <c r="C58" s="3" t="s">
        <v>119</v>
      </c>
      <c r="D58" s="6" t="s">
        <v>88</v>
      </c>
      <c r="E58" s="6" t="s">
        <v>91</v>
      </c>
      <c r="F58" s="6" t="s">
        <v>95</v>
      </c>
      <c r="G58" s="6" t="s">
        <v>143</v>
      </c>
      <c r="H58" s="12">
        <v>1194.2</v>
      </c>
      <c r="I58" s="12">
        <v>527</v>
      </c>
      <c r="J58" s="12">
        <v>0</v>
      </c>
    </row>
    <row r="59" spans="1:10" ht="97.5" customHeight="1">
      <c r="A59" s="3" t="s">
        <v>62</v>
      </c>
      <c r="B59" s="3" t="s">
        <v>63</v>
      </c>
      <c r="C59" s="3" t="s">
        <v>119</v>
      </c>
      <c r="D59" s="6" t="s">
        <v>88</v>
      </c>
      <c r="E59" s="6" t="s">
        <v>91</v>
      </c>
      <c r="F59" s="6" t="s">
        <v>95</v>
      </c>
      <c r="G59" s="6" t="s">
        <v>143</v>
      </c>
      <c r="H59" s="12">
        <v>252</v>
      </c>
      <c r="I59" s="12">
        <v>88.8</v>
      </c>
      <c r="J59" s="12">
        <v>67.2</v>
      </c>
    </row>
    <row r="60" spans="1:10" ht="222" customHeight="1">
      <c r="A60" s="3" t="s">
        <v>101</v>
      </c>
      <c r="B60" s="3" t="s">
        <v>102</v>
      </c>
      <c r="C60" s="3" t="s">
        <v>119</v>
      </c>
      <c r="D60" s="6" t="s">
        <v>88</v>
      </c>
      <c r="E60" s="6" t="s">
        <v>91</v>
      </c>
      <c r="F60" s="6" t="s">
        <v>107</v>
      </c>
      <c r="G60" s="6" t="s">
        <v>143</v>
      </c>
      <c r="H60" s="12">
        <v>251106.628</v>
      </c>
      <c r="I60" s="12">
        <v>244944.155</v>
      </c>
      <c r="J60" s="12">
        <v>244944.155</v>
      </c>
    </row>
    <row r="61" spans="1:10" ht="67.5" customHeight="1">
      <c r="A61" s="3" t="s">
        <v>103</v>
      </c>
      <c r="B61" s="3" t="s">
        <v>104</v>
      </c>
      <c r="C61" s="3" t="s">
        <v>119</v>
      </c>
      <c r="D61" s="6" t="s">
        <v>88</v>
      </c>
      <c r="E61" s="6" t="s">
        <v>91</v>
      </c>
      <c r="F61" s="6" t="s">
        <v>108</v>
      </c>
      <c r="G61" s="6" t="s">
        <v>143</v>
      </c>
      <c r="H61" s="12">
        <v>2991.884</v>
      </c>
      <c r="I61" s="12">
        <v>2991.884</v>
      </c>
      <c r="J61" s="12">
        <v>2991.884</v>
      </c>
    </row>
    <row r="62" spans="1:10" ht="114.75">
      <c r="A62" s="3" t="s">
        <v>105</v>
      </c>
      <c r="B62" s="3" t="s">
        <v>106</v>
      </c>
      <c r="C62" s="3" t="s">
        <v>42</v>
      </c>
      <c r="D62" s="6" t="s">
        <v>88</v>
      </c>
      <c r="E62" s="6" t="s">
        <v>109</v>
      </c>
      <c r="F62" s="6" t="s">
        <v>110</v>
      </c>
      <c r="G62" s="6" t="s">
        <v>143</v>
      </c>
      <c r="H62" s="12">
        <v>9326.3829999999998</v>
      </c>
      <c r="I62" s="12">
        <v>9786.15</v>
      </c>
      <c r="J62" s="12">
        <v>10337.967000000001</v>
      </c>
    </row>
    <row r="63" spans="1:10" ht="63" customHeight="1">
      <c r="A63" s="15" t="s">
        <v>149</v>
      </c>
      <c r="B63" s="15" t="s">
        <v>139</v>
      </c>
      <c r="C63" s="15" t="s">
        <v>119</v>
      </c>
      <c r="D63" s="6" t="s">
        <v>88</v>
      </c>
      <c r="E63" s="6" t="s">
        <v>91</v>
      </c>
      <c r="F63" s="6" t="s">
        <v>92</v>
      </c>
      <c r="G63" s="6" t="s">
        <v>143</v>
      </c>
      <c r="H63" s="12">
        <v>15555.623</v>
      </c>
      <c r="I63" s="12">
        <v>4206.2</v>
      </c>
      <c r="J63" s="12">
        <v>200</v>
      </c>
    </row>
    <row r="64" spans="1:10" ht="57.75" customHeight="1">
      <c r="A64" s="17"/>
      <c r="B64" s="17"/>
      <c r="C64" s="17"/>
      <c r="D64" s="6" t="s">
        <v>88</v>
      </c>
      <c r="E64" s="6" t="s">
        <v>91</v>
      </c>
      <c r="F64" s="6" t="s">
        <v>178</v>
      </c>
      <c r="G64" s="6" t="s">
        <v>143</v>
      </c>
      <c r="H64" s="12">
        <v>21555.3</v>
      </c>
      <c r="I64" s="12">
        <v>0</v>
      </c>
      <c r="J64" s="12">
        <v>0</v>
      </c>
    </row>
    <row r="65" spans="1:10" ht="87.75" customHeight="1">
      <c r="A65" s="3" t="s">
        <v>150</v>
      </c>
      <c r="B65" s="3" t="s">
        <v>152</v>
      </c>
      <c r="C65" s="3" t="s">
        <v>119</v>
      </c>
      <c r="D65" s="6" t="s">
        <v>88</v>
      </c>
      <c r="E65" s="6" t="s">
        <v>91</v>
      </c>
      <c r="F65" s="6" t="s">
        <v>95</v>
      </c>
      <c r="G65" s="6" t="s">
        <v>143</v>
      </c>
      <c r="H65" s="12">
        <v>659.6</v>
      </c>
      <c r="I65" s="12">
        <v>0</v>
      </c>
      <c r="J65" s="12">
        <v>0</v>
      </c>
    </row>
    <row r="66" spans="1:10" ht="87.75" customHeight="1">
      <c r="A66" s="3" t="s">
        <v>151</v>
      </c>
      <c r="B66" s="3" t="s">
        <v>153</v>
      </c>
      <c r="C66" s="3" t="s">
        <v>119</v>
      </c>
      <c r="D66" s="6" t="s">
        <v>88</v>
      </c>
      <c r="E66" s="6" t="s">
        <v>91</v>
      </c>
      <c r="F66" s="6" t="s">
        <v>95</v>
      </c>
      <c r="G66" s="6" t="s">
        <v>143</v>
      </c>
      <c r="H66" s="12">
        <v>342.3</v>
      </c>
      <c r="I66" s="12">
        <v>0</v>
      </c>
      <c r="J66" s="12">
        <v>0</v>
      </c>
    </row>
    <row r="67" spans="1:10" ht="87.75" customHeight="1">
      <c r="A67" s="3" t="s">
        <v>154</v>
      </c>
      <c r="B67" s="3" t="s">
        <v>155</v>
      </c>
      <c r="C67" s="3" t="s">
        <v>119</v>
      </c>
      <c r="D67" s="6" t="s">
        <v>88</v>
      </c>
      <c r="E67" s="6" t="s">
        <v>91</v>
      </c>
      <c r="F67" s="6" t="s">
        <v>95</v>
      </c>
      <c r="G67" s="6" t="s">
        <v>143</v>
      </c>
      <c r="H67" s="12">
        <v>177.25</v>
      </c>
      <c r="I67" s="12">
        <v>0</v>
      </c>
      <c r="J67" s="12">
        <v>0</v>
      </c>
    </row>
    <row r="68" spans="1:10" ht="87.75" customHeight="1">
      <c r="A68" s="3" t="s">
        <v>156</v>
      </c>
      <c r="B68" s="3" t="s">
        <v>158</v>
      </c>
      <c r="C68" s="3" t="s">
        <v>119</v>
      </c>
      <c r="D68" s="6" t="s">
        <v>88</v>
      </c>
      <c r="E68" s="6" t="s">
        <v>91</v>
      </c>
      <c r="F68" s="6" t="s">
        <v>95</v>
      </c>
      <c r="G68" s="6" t="s">
        <v>143</v>
      </c>
      <c r="H68" s="12">
        <v>1068</v>
      </c>
      <c r="I68" s="12">
        <v>0</v>
      </c>
      <c r="J68" s="12">
        <v>0</v>
      </c>
    </row>
    <row r="69" spans="1:10" ht="87.75" customHeight="1">
      <c r="A69" s="3" t="s">
        <v>157</v>
      </c>
      <c r="B69" s="3" t="s">
        <v>159</v>
      </c>
      <c r="C69" s="3" t="s">
        <v>119</v>
      </c>
      <c r="D69" s="6" t="s">
        <v>88</v>
      </c>
      <c r="E69" s="6" t="s">
        <v>91</v>
      </c>
      <c r="F69" s="6" t="s">
        <v>95</v>
      </c>
      <c r="G69" s="6" t="s">
        <v>143</v>
      </c>
      <c r="H69" s="12">
        <v>399.55</v>
      </c>
      <c r="I69" s="12">
        <v>0</v>
      </c>
      <c r="J69" s="12">
        <v>0</v>
      </c>
    </row>
    <row r="70" spans="1:10" ht="133.5" customHeight="1">
      <c r="A70" s="3" t="s">
        <v>160</v>
      </c>
      <c r="B70" s="3" t="s">
        <v>168</v>
      </c>
      <c r="C70" s="3" t="s">
        <v>119</v>
      </c>
      <c r="D70" s="6" t="s">
        <v>88</v>
      </c>
      <c r="E70" s="6" t="s">
        <v>91</v>
      </c>
      <c r="F70" s="6" t="s">
        <v>171</v>
      </c>
      <c r="G70" s="6" t="s">
        <v>143</v>
      </c>
      <c r="H70" s="12">
        <v>861.23400000000004</v>
      </c>
      <c r="I70" s="12">
        <v>0</v>
      </c>
      <c r="J70" s="12">
        <v>0</v>
      </c>
    </row>
    <row r="71" spans="1:10" ht="180.75" customHeight="1">
      <c r="A71" s="3" t="s">
        <v>161</v>
      </c>
      <c r="B71" s="3" t="s">
        <v>169</v>
      </c>
      <c r="C71" s="3" t="s">
        <v>119</v>
      </c>
      <c r="D71" s="6" t="s">
        <v>88</v>
      </c>
      <c r="E71" s="6" t="s">
        <v>91</v>
      </c>
      <c r="F71" s="6" t="s">
        <v>171</v>
      </c>
      <c r="G71" s="6" t="s">
        <v>143</v>
      </c>
      <c r="H71" s="12">
        <v>102.026</v>
      </c>
      <c r="I71" s="12">
        <v>0</v>
      </c>
      <c r="J71" s="12">
        <v>0</v>
      </c>
    </row>
    <row r="72" spans="1:10" ht="180.75" customHeight="1">
      <c r="A72" s="3" t="s">
        <v>175</v>
      </c>
      <c r="B72" s="3" t="s">
        <v>181</v>
      </c>
      <c r="C72" s="3" t="s">
        <v>119</v>
      </c>
      <c r="D72" s="6" t="s">
        <v>88</v>
      </c>
      <c r="E72" s="6" t="s">
        <v>91</v>
      </c>
      <c r="F72" s="6" t="s">
        <v>95</v>
      </c>
      <c r="G72" s="6" t="s">
        <v>143</v>
      </c>
      <c r="H72" s="12">
        <v>57.8</v>
      </c>
      <c r="I72" s="12">
        <v>0</v>
      </c>
      <c r="J72" s="12">
        <v>0</v>
      </c>
    </row>
    <row r="73" spans="1:10" ht="180.75" customHeight="1">
      <c r="A73" s="3" t="s">
        <v>176</v>
      </c>
      <c r="B73" s="3" t="s">
        <v>182</v>
      </c>
      <c r="C73" s="3" t="s">
        <v>119</v>
      </c>
      <c r="D73" s="6" t="s">
        <v>88</v>
      </c>
      <c r="E73" s="6" t="s">
        <v>91</v>
      </c>
      <c r="F73" s="6" t="s">
        <v>95</v>
      </c>
      <c r="G73" s="6" t="s">
        <v>143</v>
      </c>
      <c r="H73" s="12">
        <v>100</v>
      </c>
      <c r="I73" s="12">
        <v>0</v>
      </c>
      <c r="J73" s="12">
        <v>0</v>
      </c>
    </row>
    <row r="74" spans="1:10" ht="180.75" customHeight="1">
      <c r="A74" s="3" t="s">
        <v>177</v>
      </c>
      <c r="B74" s="3" t="s">
        <v>183</v>
      </c>
      <c r="C74" s="3" t="s">
        <v>119</v>
      </c>
      <c r="D74" s="6" t="s">
        <v>88</v>
      </c>
      <c r="E74" s="6" t="s">
        <v>91</v>
      </c>
      <c r="F74" s="6" t="s">
        <v>95</v>
      </c>
      <c r="G74" s="6" t="s">
        <v>143</v>
      </c>
      <c r="H74" s="12">
        <v>230</v>
      </c>
      <c r="I74" s="12">
        <v>0</v>
      </c>
      <c r="J74" s="12">
        <v>0</v>
      </c>
    </row>
    <row r="75" spans="1:10" ht="180.75" customHeight="1">
      <c r="A75" s="3" t="s">
        <v>184</v>
      </c>
      <c r="B75" s="3" t="s">
        <v>185</v>
      </c>
      <c r="C75" s="3" t="s">
        <v>119</v>
      </c>
      <c r="D75" s="6" t="s">
        <v>88</v>
      </c>
      <c r="E75" s="6" t="s">
        <v>91</v>
      </c>
      <c r="F75" s="6" t="s">
        <v>95</v>
      </c>
      <c r="G75" s="6" t="s">
        <v>143</v>
      </c>
      <c r="H75" s="12">
        <v>105</v>
      </c>
      <c r="I75" s="12">
        <v>0</v>
      </c>
      <c r="J75" s="12">
        <v>0</v>
      </c>
    </row>
    <row r="76" spans="1:10" ht="180.75" customHeight="1">
      <c r="A76" s="3" t="s">
        <v>187</v>
      </c>
      <c r="B76" s="3" t="s">
        <v>186</v>
      </c>
      <c r="C76" s="3" t="s">
        <v>119</v>
      </c>
      <c r="D76" s="6" t="s">
        <v>88</v>
      </c>
      <c r="E76" s="6" t="s">
        <v>91</v>
      </c>
      <c r="F76" s="6" t="s">
        <v>95</v>
      </c>
      <c r="G76" s="6" t="s">
        <v>143</v>
      </c>
      <c r="H76" s="12">
        <v>120</v>
      </c>
      <c r="I76" s="12">
        <v>0</v>
      </c>
      <c r="J76" s="12">
        <v>0</v>
      </c>
    </row>
    <row r="77" spans="1:10" ht="139.5" customHeight="1">
      <c r="A77" s="3" t="s">
        <v>190</v>
      </c>
      <c r="B77" s="3" t="s">
        <v>191</v>
      </c>
      <c r="C77" s="3" t="s">
        <v>119</v>
      </c>
      <c r="D77" s="6" t="s">
        <v>88</v>
      </c>
      <c r="E77" s="6" t="s">
        <v>91</v>
      </c>
      <c r="F77" s="6" t="s">
        <v>95</v>
      </c>
      <c r="G77" s="6" t="s">
        <v>143</v>
      </c>
      <c r="H77" s="12">
        <v>1530.6120000000001</v>
      </c>
      <c r="I77" s="12">
        <v>0</v>
      </c>
      <c r="J77" s="12">
        <v>0</v>
      </c>
    </row>
    <row r="78" spans="1:10" ht="165.75" customHeight="1">
      <c r="A78" s="3" t="s">
        <v>192</v>
      </c>
      <c r="B78" s="3" t="s">
        <v>193</v>
      </c>
      <c r="C78" s="3" t="s">
        <v>119</v>
      </c>
      <c r="D78" s="6" t="s">
        <v>88</v>
      </c>
      <c r="E78" s="6" t="s">
        <v>91</v>
      </c>
      <c r="F78" s="6" t="s">
        <v>95</v>
      </c>
      <c r="G78" s="6" t="s">
        <v>143</v>
      </c>
      <c r="H78" s="12">
        <v>4203.9179999999997</v>
      </c>
      <c r="I78" s="12">
        <v>0</v>
      </c>
      <c r="J78" s="12">
        <v>0</v>
      </c>
    </row>
    <row r="79" spans="1:10" s="1" customFormat="1" ht="104.25" customHeight="1">
      <c r="A79" s="10" t="s">
        <v>82</v>
      </c>
      <c r="B79" s="10" t="s">
        <v>114</v>
      </c>
      <c r="C79" s="10" t="s">
        <v>87</v>
      </c>
      <c r="D79" s="6" t="s">
        <v>86</v>
      </c>
      <c r="E79" s="6" t="s">
        <v>86</v>
      </c>
      <c r="F79" s="6" t="s">
        <v>86</v>
      </c>
      <c r="G79" s="6" t="s">
        <v>86</v>
      </c>
      <c r="H79" s="11">
        <f>H80+H81</f>
        <v>9534.5640000000003</v>
      </c>
      <c r="I79" s="11">
        <f t="shared" ref="I79:J79" si="10">I80+I81</f>
        <v>9227.5590000000011</v>
      </c>
      <c r="J79" s="11">
        <f t="shared" si="10"/>
        <v>9227.5590000000011</v>
      </c>
    </row>
    <row r="80" spans="1:10" s="1" customFormat="1" ht="104.25" customHeight="1">
      <c r="A80" s="10" t="s">
        <v>82</v>
      </c>
      <c r="B80" s="10" t="s">
        <v>114</v>
      </c>
      <c r="C80" s="10" t="s">
        <v>134</v>
      </c>
      <c r="D80" s="6" t="s">
        <v>86</v>
      </c>
      <c r="E80" s="6" t="s">
        <v>86</v>
      </c>
      <c r="F80" s="6" t="s">
        <v>86</v>
      </c>
      <c r="G80" s="6" t="s">
        <v>86</v>
      </c>
      <c r="H80" s="11">
        <f>H82+H83+H84+H85+H86+H87+H88+H89+H90</f>
        <v>8166.8050000000003</v>
      </c>
      <c r="I80" s="11">
        <f t="shared" ref="I80:J80" si="11">I82+I85+I88+I84+I86+I87+I89+I90</f>
        <v>7859.8</v>
      </c>
      <c r="J80" s="11">
        <f t="shared" si="11"/>
        <v>7859.8</v>
      </c>
    </row>
    <row r="81" spans="1:10" s="1" customFormat="1" ht="104.25" customHeight="1">
      <c r="A81" s="10" t="s">
        <v>82</v>
      </c>
      <c r="B81" s="10" t="s">
        <v>114</v>
      </c>
      <c r="C81" s="10" t="s">
        <v>135</v>
      </c>
      <c r="D81" s="6" t="s">
        <v>86</v>
      </c>
      <c r="E81" s="6" t="s">
        <v>86</v>
      </c>
      <c r="F81" s="6" t="s">
        <v>86</v>
      </c>
      <c r="G81" s="6" t="s">
        <v>86</v>
      </c>
      <c r="H81" s="11">
        <f>H91+H92</f>
        <v>1367.759</v>
      </c>
      <c r="I81" s="11">
        <f t="shared" ref="I81:J81" si="12">I91+I92</f>
        <v>1367.759</v>
      </c>
      <c r="J81" s="11">
        <f t="shared" si="12"/>
        <v>1367.759</v>
      </c>
    </row>
    <row r="82" spans="1:10" ht="58.5" customHeight="1">
      <c r="A82" s="15" t="s">
        <v>83</v>
      </c>
      <c r="B82" s="15" t="s">
        <v>122</v>
      </c>
      <c r="C82" s="15" t="s">
        <v>16</v>
      </c>
      <c r="D82" s="6" t="s">
        <v>88</v>
      </c>
      <c r="E82" s="6" t="s">
        <v>96</v>
      </c>
      <c r="F82" s="6" t="s">
        <v>98</v>
      </c>
      <c r="G82" s="6" t="s">
        <v>144</v>
      </c>
      <c r="H82" s="12">
        <v>1811.2550000000001</v>
      </c>
      <c r="I82" s="12">
        <v>1547.6</v>
      </c>
      <c r="J82" s="12">
        <v>1547.6</v>
      </c>
    </row>
    <row r="83" spans="1:10" ht="58.5" customHeight="1">
      <c r="A83" s="16"/>
      <c r="B83" s="16"/>
      <c r="C83" s="16"/>
      <c r="D83" s="6" t="s">
        <v>88</v>
      </c>
      <c r="E83" s="6" t="s">
        <v>96</v>
      </c>
      <c r="F83" s="6" t="s">
        <v>98</v>
      </c>
      <c r="G83" s="6" t="s">
        <v>147</v>
      </c>
      <c r="H83" s="12">
        <v>15.6</v>
      </c>
      <c r="I83" s="12">
        <v>0</v>
      </c>
      <c r="J83" s="12">
        <v>0</v>
      </c>
    </row>
    <row r="84" spans="1:10" ht="57.75" customHeight="1">
      <c r="A84" s="17"/>
      <c r="B84" s="17"/>
      <c r="C84" s="17"/>
      <c r="D84" s="6" t="s">
        <v>88</v>
      </c>
      <c r="E84" s="6" t="s">
        <v>96</v>
      </c>
      <c r="F84" s="6" t="s">
        <v>98</v>
      </c>
      <c r="G84" s="6" t="s">
        <v>145</v>
      </c>
      <c r="H84" s="12">
        <v>7.75</v>
      </c>
      <c r="I84" s="12">
        <v>7</v>
      </c>
      <c r="J84" s="12">
        <v>7</v>
      </c>
    </row>
    <row r="85" spans="1:10" ht="51.75" customHeight="1">
      <c r="A85" s="15" t="s">
        <v>84</v>
      </c>
      <c r="B85" s="15" t="s">
        <v>123</v>
      </c>
      <c r="C85" s="15" t="s">
        <v>120</v>
      </c>
      <c r="D85" s="6" t="s">
        <v>88</v>
      </c>
      <c r="E85" s="6" t="s">
        <v>96</v>
      </c>
      <c r="F85" s="6" t="s">
        <v>98</v>
      </c>
      <c r="G85" s="6" t="s">
        <v>144</v>
      </c>
      <c r="H85" s="12">
        <v>4206.3280000000004</v>
      </c>
      <c r="I85" s="12">
        <v>4228.8999999999996</v>
      </c>
      <c r="J85" s="12">
        <v>4228.8999999999996</v>
      </c>
    </row>
    <row r="86" spans="1:10" ht="43.5" customHeight="1">
      <c r="A86" s="16"/>
      <c r="B86" s="16"/>
      <c r="C86" s="16"/>
      <c r="D86" s="6" t="s">
        <v>88</v>
      </c>
      <c r="E86" s="6" t="s">
        <v>96</v>
      </c>
      <c r="F86" s="6" t="s">
        <v>97</v>
      </c>
      <c r="G86" s="6" t="s">
        <v>147</v>
      </c>
      <c r="H86" s="12">
        <v>153.11699999999999</v>
      </c>
      <c r="I86" s="12">
        <v>130.5</v>
      </c>
      <c r="J86" s="12">
        <v>130.5</v>
      </c>
    </row>
    <row r="87" spans="1:10" ht="45.75" customHeight="1">
      <c r="A87" s="17"/>
      <c r="B87" s="17"/>
      <c r="C87" s="17"/>
      <c r="D87" s="6" t="s">
        <v>146</v>
      </c>
      <c r="E87" s="6" t="s">
        <v>96</v>
      </c>
      <c r="F87" s="6" t="s">
        <v>97</v>
      </c>
      <c r="G87" s="6" t="s">
        <v>145</v>
      </c>
      <c r="H87" s="12">
        <v>16</v>
      </c>
      <c r="I87" s="12">
        <v>16</v>
      </c>
      <c r="J87" s="12">
        <v>16</v>
      </c>
    </row>
    <row r="88" spans="1:10" ht="45.75" customHeight="1">
      <c r="A88" s="15" t="s">
        <v>85</v>
      </c>
      <c r="B88" s="15" t="s">
        <v>124</v>
      </c>
      <c r="C88" s="15" t="s">
        <v>121</v>
      </c>
      <c r="D88" s="6" t="s">
        <v>88</v>
      </c>
      <c r="E88" s="6" t="s">
        <v>96</v>
      </c>
      <c r="F88" s="6" t="s">
        <v>97</v>
      </c>
      <c r="G88" s="6" t="s">
        <v>144</v>
      </c>
      <c r="H88" s="12">
        <v>1830.3610000000001</v>
      </c>
      <c r="I88" s="12">
        <v>1755.7</v>
      </c>
      <c r="J88" s="12">
        <v>1755.7</v>
      </c>
    </row>
    <row r="89" spans="1:10" ht="45" customHeight="1">
      <c r="A89" s="16"/>
      <c r="B89" s="16"/>
      <c r="C89" s="16"/>
      <c r="D89" s="6" t="s">
        <v>88</v>
      </c>
      <c r="E89" s="6" t="s">
        <v>96</v>
      </c>
      <c r="F89" s="6" t="s">
        <v>97</v>
      </c>
      <c r="G89" s="6" t="s">
        <v>147</v>
      </c>
      <c r="H89" s="12">
        <v>125.02500000000001</v>
      </c>
      <c r="I89" s="12">
        <v>168.6</v>
      </c>
      <c r="J89" s="12">
        <v>168.6</v>
      </c>
    </row>
    <row r="90" spans="1:10" ht="48.75" customHeight="1">
      <c r="A90" s="17"/>
      <c r="B90" s="17"/>
      <c r="C90" s="17"/>
      <c r="D90" s="6" t="s">
        <v>88</v>
      </c>
      <c r="E90" s="6" t="s">
        <v>96</v>
      </c>
      <c r="F90" s="6" t="s">
        <v>97</v>
      </c>
      <c r="G90" s="6" t="s">
        <v>145</v>
      </c>
      <c r="H90" s="12">
        <v>1.369</v>
      </c>
      <c r="I90" s="12">
        <v>5.5</v>
      </c>
      <c r="J90" s="12">
        <v>5.5</v>
      </c>
    </row>
    <row r="91" spans="1:10" ht="60" customHeight="1">
      <c r="A91" s="3" t="s">
        <v>131</v>
      </c>
      <c r="B91" s="3" t="s">
        <v>142</v>
      </c>
      <c r="C91" s="3" t="s">
        <v>16</v>
      </c>
      <c r="D91" s="6" t="s">
        <v>88</v>
      </c>
      <c r="E91" s="6" t="s">
        <v>137</v>
      </c>
      <c r="F91" s="6" t="s">
        <v>138</v>
      </c>
      <c r="G91" s="6" t="s">
        <v>148</v>
      </c>
      <c r="H91" s="12">
        <v>1334</v>
      </c>
      <c r="I91" s="12">
        <v>1334</v>
      </c>
      <c r="J91" s="12">
        <v>1334</v>
      </c>
    </row>
    <row r="92" spans="1:10" ht="107.25" customHeight="1">
      <c r="A92" s="3" t="s">
        <v>132</v>
      </c>
      <c r="B92" s="3" t="s">
        <v>133</v>
      </c>
      <c r="C92" s="3" t="s">
        <v>121</v>
      </c>
      <c r="D92" s="6" t="s">
        <v>88</v>
      </c>
      <c r="E92" s="6" t="s">
        <v>96</v>
      </c>
      <c r="F92" s="6" t="s">
        <v>136</v>
      </c>
      <c r="G92" s="6" t="s">
        <v>144</v>
      </c>
      <c r="H92" s="12">
        <v>33.759</v>
      </c>
      <c r="I92" s="12">
        <v>33.759</v>
      </c>
      <c r="J92" s="12">
        <v>33.759</v>
      </c>
    </row>
    <row r="93" spans="1:10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>
      <c r="A462" s="2"/>
      <c r="B462" s="2"/>
      <c r="C462" s="2"/>
      <c r="D462" s="2"/>
      <c r="E462" s="2"/>
      <c r="F462" s="2"/>
      <c r="G462" s="2"/>
      <c r="H462" s="2"/>
      <c r="I462" s="2"/>
      <c r="J462" s="2"/>
    </row>
  </sheetData>
  <mergeCells count="25">
    <mergeCell ref="A63:A64"/>
    <mergeCell ref="B63:B64"/>
    <mergeCell ref="C63:C64"/>
    <mergeCell ref="G1:J3"/>
    <mergeCell ref="A4:J4"/>
    <mergeCell ref="A5:A6"/>
    <mergeCell ref="B5:B6"/>
    <mergeCell ref="C5:C6"/>
    <mergeCell ref="D5:G5"/>
    <mergeCell ref="H5:J5"/>
    <mergeCell ref="A39:A40"/>
    <mergeCell ref="B39:B40"/>
    <mergeCell ref="C39:C40"/>
    <mergeCell ref="A45:A46"/>
    <mergeCell ref="B45:B46"/>
    <mergeCell ref="C45:C46"/>
    <mergeCell ref="A88:A90"/>
    <mergeCell ref="B88:B90"/>
    <mergeCell ref="C88:C90"/>
    <mergeCell ref="A82:A84"/>
    <mergeCell ref="B82:B84"/>
    <mergeCell ref="C82:C84"/>
    <mergeCell ref="A85:A87"/>
    <mergeCell ref="B85:B87"/>
    <mergeCell ref="C85:C87"/>
  </mergeCells>
  <pageMargins left="0.51181102362204722" right="0.31496062992125984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1"/>
  <sheetViews>
    <sheetView topLeftCell="A7" workbookViewId="0">
      <selection activeCell="H10" sqref="H10"/>
    </sheetView>
  </sheetViews>
  <sheetFormatPr defaultRowHeight="15"/>
  <cols>
    <col min="1" max="1" width="16.85546875" customWidth="1"/>
    <col min="2" max="2" width="25.7109375" customWidth="1"/>
    <col min="3" max="3" width="31.7109375" customWidth="1"/>
    <col min="4" max="4" width="7.85546875" customWidth="1"/>
    <col min="5" max="5" width="8.7109375" customWidth="1"/>
    <col min="7" max="7" width="8.42578125" customWidth="1"/>
  </cols>
  <sheetData>
    <row r="1" spans="1:10" ht="15" customHeight="1">
      <c r="A1" s="7"/>
      <c r="B1" s="7"/>
      <c r="C1" s="7"/>
      <c r="D1" s="7"/>
      <c r="E1" s="7"/>
      <c r="F1" s="7"/>
      <c r="G1" s="18" t="s">
        <v>140</v>
      </c>
      <c r="H1" s="18"/>
      <c r="I1" s="18"/>
      <c r="J1" s="18"/>
    </row>
    <row r="2" spans="1:10">
      <c r="A2" s="7"/>
      <c r="B2" s="7"/>
      <c r="C2" s="7"/>
      <c r="D2" s="7"/>
      <c r="E2" s="7"/>
      <c r="F2" s="7"/>
      <c r="G2" s="18"/>
      <c r="H2" s="18"/>
      <c r="I2" s="18"/>
      <c r="J2" s="18"/>
    </row>
    <row r="3" spans="1:10" ht="25.5" customHeight="1">
      <c r="A3" s="7"/>
      <c r="B3" s="7"/>
      <c r="C3" s="7"/>
      <c r="D3" s="7"/>
      <c r="E3" s="7"/>
      <c r="F3" s="7"/>
      <c r="G3" s="18"/>
      <c r="H3" s="18"/>
      <c r="I3" s="18"/>
      <c r="J3" s="18"/>
    </row>
    <row r="4" spans="1:10" ht="48.75" customHeight="1">
      <c r="A4" s="19" t="s">
        <v>125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20" t="s">
        <v>3</v>
      </c>
      <c r="B5" s="20" t="s">
        <v>4</v>
      </c>
      <c r="C5" s="20" t="s">
        <v>5</v>
      </c>
      <c r="D5" s="20" t="s">
        <v>6</v>
      </c>
      <c r="E5" s="20"/>
      <c r="F5" s="20"/>
      <c r="G5" s="20"/>
      <c r="H5" s="20" t="s">
        <v>11</v>
      </c>
      <c r="I5" s="20"/>
      <c r="J5" s="20"/>
    </row>
    <row r="6" spans="1:10" ht="78.75" customHeight="1">
      <c r="A6" s="20"/>
      <c r="B6" s="20"/>
      <c r="C6" s="20"/>
      <c r="D6" s="8" t="s">
        <v>7</v>
      </c>
      <c r="E6" s="8" t="s">
        <v>8</v>
      </c>
      <c r="F6" s="8" t="s">
        <v>9</v>
      </c>
      <c r="G6" s="8" t="s">
        <v>10</v>
      </c>
      <c r="H6" s="8" t="s">
        <v>1</v>
      </c>
      <c r="I6" s="8" t="s">
        <v>0</v>
      </c>
      <c r="J6" s="8" t="s">
        <v>2</v>
      </c>
    </row>
    <row r="7" spans="1:10" ht="51">
      <c r="A7" s="8" t="s">
        <v>126</v>
      </c>
      <c r="B7" s="8" t="s">
        <v>13</v>
      </c>
      <c r="C7" s="8" t="s">
        <v>87</v>
      </c>
      <c r="D7" s="6" t="s">
        <v>86</v>
      </c>
      <c r="E7" s="6" t="s">
        <v>86</v>
      </c>
      <c r="F7" s="6" t="s">
        <v>86</v>
      </c>
      <c r="G7" s="6" t="s">
        <v>86</v>
      </c>
      <c r="H7" s="5">
        <f>H8</f>
        <v>365996.79999999999</v>
      </c>
      <c r="I7" s="5">
        <f t="shared" ref="I7:J7" si="0">I8</f>
        <v>347458</v>
      </c>
      <c r="J7" s="5">
        <f t="shared" si="0"/>
        <v>323930.40000000002</v>
      </c>
    </row>
    <row r="8" spans="1:10" s="1" customFormat="1" ht="68.25" customHeight="1">
      <c r="A8" s="8" t="s">
        <v>128</v>
      </c>
      <c r="B8" s="8" t="s">
        <v>13</v>
      </c>
      <c r="C8" s="8" t="s">
        <v>127</v>
      </c>
      <c r="D8" s="6" t="s">
        <v>86</v>
      </c>
      <c r="E8" s="6" t="s">
        <v>86</v>
      </c>
      <c r="F8" s="6" t="s">
        <v>86</v>
      </c>
      <c r="G8" s="6" t="s">
        <v>86</v>
      </c>
      <c r="H8" s="5">
        <f>H10+H11</f>
        <v>365996.79999999999</v>
      </c>
      <c r="I8" s="5">
        <f t="shared" ref="I8:J8" si="1">I10+I11</f>
        <v>347458</v>
      </c>
      <c r="J8" s="5">
        <f t="shared" si="1"/>
        <v>323930.40000000002</v>
      </c>
    </row>
    <row r="9" spans="1:10" s="1" customFormat="1" ht="124.5" customHeight="1">
      <c r="A9" s="8" t="s">
        <v>126</v>
      </c>
      <c r="B9" s="8" t="s">
        <v>13</v>
      </c>
      <c r="C9" s="8" t="s">
        <v>130</v>
      </c>
      <c r="D9" s="6" t="s">
        <v>86</v>
      </c>
      <c r="E9" s="6" t="s">
        <v>86</v>
      </c>
      <c r="F9" s="6" t="s">
        <v>86</v>
      </c>
      <c r="G9" s="6" t="s">
        <v>86</v>
      </c>
      <c r="H9" s="5">
        <v>0</v>
      </c>
      <c r="I9" s="5">
        <v>0</v>
      </c>
      <c r="J9" s="5">
        <v>0</v>
      </c>
    </row>
    <row r="10" spans="1:10" s="1" customFormat="1" ht="105.75" customHeight="1">
      <c r="A10" s="8" t="s">
        <v>141</v>
      </c>
      <c r="B10" s="8" t="s">
        <v>13</v>
      </c>
      <c r="C10" s="8" t="s">
        <v>16</v>
      </c>
      <c r="D10" s="6" t="s">
        <v>86</v>
      </c>
      <c r="E10" s="6" t="s">
        <v>86</v>
      </c>
      <c r="F10" s="6" t="s">
        <v>86</v>
      </c>
      <c r="G10" s="6" t="s">
        <v>86</v>
      </c>
      <c r="H10" s="5">
        <f t="shared" ref="H10:J11" si="2">H13+H30+H60</f>
        <v>94340.700000000012</v>
      </c>
      <c r="I10" s="5">
        <f t="shared" si="2"/>
        <v>76465.100000000006</v>
      </c>
      <c r="J10" s="5">
        <f t="shared" si="2"/>
        <v>52385.700000000004</v>
      </c>
    </row>
    <row r="11" spans="1:10" s="1" customFormat="1" ht="133.5" customHeight="1">
      <c r="A11" s="8" t="s">
        <v>129</v>
      </c>
      <c r="B11" s="8" t="s">
        <v>13</v>
      </c>
      <c r="C11" s="8" t="s">
        <v>16</v>
      </c>
      <c r="D11" s="6" t="s">
        <v>86</v>
      </c>
      <c r="E11" s="6" t="s">
        <v>86</v>
      </c>
      <c r="F11" s="6" t="s">
        <v>86</v>
      </c>
      <c r="G11" s="6" t="s">
        <v>86</v>
      </c>
      <c r="H11" s="5">
        <f t="shared" si="2"/>
        <v>271656.09999999998</v>
      </c>
      <c r="I11" s="5">
        <f t="shared" si="2"/>
        <v>270992.90000000002</v>
      </c>
      <c r="J11" s="5">
        <f t="shared" si="2"/>
        <v>271544.7</v>
      </c>
    </row>
    <row r="12" spans="1:10" s="1" customFormat="1" ht="33.75" customHeight="1">
      <c r="A12" s="8" t="s">
        <v>12</v>
      </c>
      <c r="B12" s="8" t="s">
        <v>14</v>
      </c>
      <c r="C12" s="8" t="s">
        <v>87</v>
      </c>
      <c r="D12" s="6" t="s">
        <v>86</v>
      </c>
      <c r="E12" s="6" t="s">
        <v>86</v>
      </c>
      <c r="F12" s="6" t="s">
        <v>86</v>
      </c>
      <c r="G12" s="6" t="s">
        <v>86</v>
      </c>
      <c r="H12" s="5">
        <f>H13+H14</f>
        <v>26134.6</v>
      </c>
      <c r="I12" s="5">
        <f t="shared" ref="I12:J12" si="3">I13+I14</f>
        <v>24986.400000000001</v>
      </c>
      <c r="J12" s="5">
        <f t="shared" si="3"/>
        <v>23115.699999999997</v>
      </c>
    </row>
    <row r="13" spans="1:10" s="1" customFormat="1" ht="35.25" customHeight="1">
      <c r="A13" s="8" t="s">
        <v>12</v>
      </c>
      <c r="B13" s="8" t="s">
        <v>14</v>
      </c>
      <c r="C13" s="8" t="s">
        <v>117</v>
      </c>
      <c r="D13" s="6" t="s">
        <v>86</v>
      </c>
      <c r="E13" s="6" t="s">
        <v>86</v>
      </c>
      <c r="F13" s="6" t="s">
        <v>86</v>
      </c>
      <c r="G13" s="6" t="s">
        <v>86</v>
      </c>
      <c r="H13" s="5">
        <f>H15+H16+H17+H18+H19+H20+H21+H22+H23+H24+H25+H26</f>
        <v>13043</v>
      </c>
      <c r="I13" s="5">
        <f t="shared" ref="I13:J13" si="4">I15+I16+I17+I18+I19+I20+I21+I22+I23+I24+I25+I26</f>
        <v>13083.6</v>
      </c>
      <c r="J13" s="5">
        <f t="shared" si="4"/>
        <v>11212.9</v>
      </c>
    </row>
    <row r="14" spans="1:10" s="1" customFormat="1" ht="35.25" customHeight="1">
      <c r="A14" s="8" t="s">
        <v>12</v>
      </c>
      <c r="B14" s="8" t="s">
        <v>14</v>
      </c>
      <c r="C14" s="8" t="s">
        <v>116</v>
      </c>
      <c r="D14" s="6" t="s">
        <v>86</v>
      </c>
      <c r="E14" s="6" t="s">
        <v>86</v>
      </c>
      <c r="F14" s="6" t="s">
        <v>86</v>
      </c>
      <c r="G14" s="6" t="s">
        <v>86</v>
      </c>
      <c r="H14" s="5">
        <f>H27+H28</f>
        <v>13091.6</v>
      </c>
      <c r="I14" s="5">
        <f t="shared" ref="I14:J14" si="5">I27+I28</f>
        <v>11902.8</v>
      </c>
      <c r="J14" s="5">
        <f t="shared" si="5"/>
        <v>11902.8</v>
      </c>
    </row>
    <row r="15" spans="1:10" ht="87" customHeight="1">
      <c r="A15" s="3" t="s">
        <v>15</v>
      </c>
      <c r="B15" s="3" t="s">
        <v>28</v>
      </c>
      <c r="C15" s="3" t="s">
        <v>118</v>
      </c>
      <c r="D15" s="6" t="s">
        <v>88</v>
      </c>
      <c r="E15" s="6" t="s">
        <v>89</v>
      </c>
      <c r="F15" s="6" t="s">
        <v>90</v>
      </c>
      <c r="G15" s="6" t="s">
        <v>143</v>
      </c>
      <c r="H15" s="4">
        <v>201.6</v>
      </c>
      <c r="I15" s="4">
        <v>201.6</v>
      </c>
      <c r="J15" s="4">
        <v>201.6</v>
      </c>
    </row>
    <row r="16" spans="1:10" ht="111" customHeight="1">
      <c r="A16" s="3" t="s">
        <v>17</v>
      </c>
      <c r="B16" s="3" t="s">
        <v>29</v>
      </c>
      <c r="C16" s="3" t="s">
        <v>118</v>
      </c>
      <c r="D16" s="6" t="s">
        <v>88</v>
      </c>
      <c r="E16" s="6" t="s">
        <v>89</v>
      </c>
      <c r="F16" s="6" t="s">
        <v>90</v>
      </c>
      <c r="G16" s="6" t="s">
        <v>143</v>
      </c>
      <c r="H16" s="4">
        <v>950</v>
      </c>
      <c r="I16" s="4">
        <v>2610.5</v>
      </c>
      <c r="J16" s="4">
        <v>175</v>
      </c>
    </row>
    <row r="17" spans="1:10" ht="84.75" customHeight="1">
      <c r="A17" s="3" t="s">
        <v>18</v>
      </c>
      <c r="B17" s="3" t="s">
        <v>30</v>
      </c>
      <c r="C17" s="3" t="s">
        <v>118</v>
      </c>
      <c r="D17" s="6" t="s">
        <v>88</v>
      </c>
      <c r="E17" s="6" t="s">
        <v>89</v>
      </c>
      <c r="F17" s="6" t="s">
        <v>90</v>
      </c>
      <c r="G17" s="6" t="s">
        <v>143</v>
      </c>
      <c r="H17" s="4">
        <v>0</v>
      </c>
      <c r="I17" s="4">
        <v>200</v>
      </c>
      <c r="J17" s="4">
        <v>150</v>
      </c>
    </row>
    <row r="18" spans="1:10" ht="85.5" customHeight="1">
      <c r="A18" s="3" t="s">
        <v>19</v>
      </c>
      <c r="B18" s="3" t="s">
        <v>31</v>
      </c>
      <c r="C18" s="3" t="s">
        <v>118</v>
      </c>
      <c r="D18" s="6" t="s">
        <v>88</v>
      </c>
      <c r="E18" s="6" t="s">
        <v>89</v>
      </c>
      <c r="F18" s="6" t="s">
        <v>90</v>
      </c>
      <c r="G18" s="6" t="s">
        <v>143</v>
      </c>
      <c r="H18" s="4">
        <v>390</v>
      </c>
      <c r="I18" s="4">
        <v>200</v>
      </c>
      <c r="J18" s="4">
        <v>200</v>
      </c>
    </row>
    <row r="19" spans="1:10" ht="87" customHeight="1">
      <c r="A19" s="3" t="s">
        <v>20</v>
      </c>
      <c r="B19" s="3" t="s">
        <v>32</v>
      </c>
      <c r="C19" s="3" t="s">
        <v>118</v>
      </c>
      <c r="D19" s="6" t="s">
        <v>88</v>
      </c>
      <c r="E19" s="6" t="s">
        <v>89</v>
      </c>
      <c r="F19" s="6" t="s">
        <v>90</v>
      </c>
      <c r="G19" s="6" t="s">
        <v>143</v>
      </c>
      <c r="H19" s="4">
        <v>14</v>
      </c>
      <c r="I19" s="4">
        <v>0</v>
      </c>
      <c r="J19" s="4">
        <v>0</v>
      </c>
    </row>
    <row r="20" spans="1:10" ht="93.75" customHeight="1">
      <c r="A20" s="3" t="s">
        <v>21</v>
      </c>
      <c r="B20" s="3" t="s">
        <v>33</v>
      </c>
      <c r="C20" s="3" t="s">
        <v>118</v>
      </c>
      <c r="D20" s="6" t="s">
        <v>88</v>
      </c>
      <c r="E20" s="6" t="s">
        <v>89</v>
      </c>
      <c r="F20" s="6" t="s">
        <v>90</v>
      </c>
      <c r="G20" s="6" t="s">
        <v>143</v>
      </c>
      <c r="H20" s="4">
        <v>14.4</v>
      </c>
      <c r="I20" s="4">
        <v>14.4</v>
      </c>
      <c r="J20" s="4">
        <v>14.4</v>
      </c>
    </row>
    <row r="21" spans="1:10" ht="88.5" customHeight="1">
      <c r="A21" s="3" t="s">
        <v>22</v>
      </c>
      <c r="B21" s="3" t="s">
        <v>34</v>
      </c>
      <c r="C21" s="3" t="s">
        <v>118</v>
      </c>
      <c r="D21" s="6" t="s">
        <v>88</v>
      </c>
      <c r="E21" s="6" t="s">
        <v>89</v>
      </c>
      <c r="F21" s="6" t="s">
        <v>90</v>
      </c>
      <c r="G21" s="6" t="s">
        <v>143</v>
      </c>
      <c r="H21" s="4">
        <v>10</v>
      </c>
      <c r="I21" s="4">
        <v>0</v>
      </c>
      <c r="J21" s="4">
        <v>0</v>
      </c>
    </row>
    <row r="22" spans="1:10" ht="82.5" customHeight="1">
      <c r="A22" s="3" t="s">
        <v>23</v>
      </c>
      <c r="B22" s="3" t="s">
        <v>35</v>
      </c>
      <c r="C22" s="3" t="s">
        <v>118</v>
      </c>
      <c r="D22" s="6" t="s">
        <v>88</v>
      </c>
      <c r="E22" s="6" t="s">
        <v>89</v>
      </c>
      <c r="F22" s="6" t="s">
        <v>90</v>
      </c>
      <c r="G22" s="6" t="s">
        <v>143</v>
      </c>
      <c r="H22" s="4">
        <v>52.5</v>
      </c>
      <c r="I22" s="4">
        <v>45</v>
      </c>
      <c r="J22" s="4">
        <v>27</v>
      </c>
    </row>
    <row r="23" spans="1:10" ht="95.25" customHeight="1">
      <c r="A23" s="3" t="s">
        <v>24</v>
      </c>
      <c r="B23" s="3" t="s">
        <v>36</v>
      </c>
      <c r="C23" s="3" t="s">
        <v>118</v>
      </c>
      <c r="D23" s="6" t="s">
        <v>88</v>
      </c>
      <c r="E23" s="6" t="s">
        <v>89</v>
      </c>
      <c r="F23" s="6" t="s">
        <v>90</v>
      </c>
      <c r="G23" s="6" t="s">
        <v>143</v>
      </c>
      <c r="H23" s="4">
        <v>185</v>
      </c>
      <c r="I23" s="4">
        <v>150</v>
      </c>
      <c r="J23" s="4">
        <v>100</v>
      </c>
    </row>
    <row r="24" spans="1:10" ht="87" customHeight="1">
      <c r="A24" s="3" t="s">
        <v>25</v>
      </c>
      <c r="B24" s="3" t="s">
        <v>37</v>
      </c>
      <c r="C24" s="3" t="s">
        <v>118</v>
      </c>
      <c r="D24" s="6" t="s">
        <v>88</v>
      </c>
      <c r="E24" s="6" t="s">
        <v>89</v>
      </c>
      <c r="F24" s="6" t="s">
        <v>90</v>
      </c>
      <c r="G24" s="6" t="s">
        <v>143</v>
      </c>
      <c r="H24" s="4">
        <v>250</v>
      </c>
      <c r="I24" s="4">
        <v>0</v>
      </c>
      <c r="J24" s="4">
        <v>0</v>
      </c>
    </row>
    <row r="25" spans="1:10" ht="79.5" customHeight="1">
      <c r="A25" s="3" t="s">
        <v>26</v>
      </c>
      <c r="B25" s="3" t="s">
        <v>38</v>
      </c>
      <c r="C25" s="3" t="s">
        <v>118</v>
      </c>
      <c r="D25" s="6" t="s">
        <v>88</v>
      </c>
      <c r="E25" s="6" t="s">
        <v>89</v>
      </c>
      <c r="F25" s="6" t="s">
        <v>90</v>
      </c>
      <c r="G25" s="6" t="s">
        <v>143</v>
      </c>
      <c r="H25" s="4">
        <v>1598</v>
      </c>
      <c r="I25" s="4">
        <v>600</v>
      </c>
      <c r="J25" s="4">
        <v>300</v>
      </c>
    </row>
    <row r="26" spans="1:10" ht="125.25" customHeight="1">
      <c r="A26" s="3" t="s">
        <v>27</v>
      </c>
      <c r="B26" s="3" t="s">
        <v>39</v>
      </c>
      <c r="C26" s="3" t="s">
        <v>118</v>
      </c>
      <c r="D26" s="6" t="s">
        <v>88</v>
      </c>
      <c r="E26" s="6" t="s">
        <v>89</v>
      </c>
      <c r="F26" s="6" t="s">
        <v>90</v>
      </c>
      <c r="G26" s="6" t="s">
        <v>143</v>
      </c>
      <c r="H26" s="4">
        <v>9377.5</v>
      </c>
      <c r="I26" s="4">
        <v>9062.1</v>
      </c>
      <c r="J26" s="4">
        <v>10044.9</v>
      </c>
    </row>
    <row r="27" spans="1:10" ht="221.25" customHeight="1">
      <c r="A27" s="3" t="s">
        <v>113</v>
      </c>
      <c r="B27" s="3" t="s">
        <v>100</v>
      </c>
      <c r="C27" s="3" t="s">
        <v>118</v>
      </c>
      <c r="D27" s="6" t="s">
        <v>88</v>
      </c>
      <c r="E27" s="6" t="s">
        <v>89</v>
      </c>
      <c r="F27" s="6" t="s">
        <v>99</v>
      </c>
      <c r="G27" s="6" t="s">
        <v>143</v>
      </c>
      <c r="H27" s="4">
        <v>11991.6</v>
      </c>
      <c r="I27" s="4">
        <v>10802.8</v>
      </c>
      <c r="J27" s="4">
        <v>10802.8</v>
      </c>
    </row>
    <row r="28" spans="1:10" ht="114.75">
      <c r="A28" s="3" t="s">
        <v>111</v>
      </c>
      <c r="B28" s="3" t="s">
        <v>106</v>
      </c>
      <c r="C28" s="3" t="s">
        <v>118</v>
      </c>
      <c r="D28" s="6" t="s">
        <v>88</v>
      </c>
      <c r="E28" s="6" t="s">
        <v>109</v>
      </c>
      <c r="F28" s="6" t="s">
        <v>112</v>
      </c>
      <c r="G28" s="6" t="s">
        <v>143</v>
      </c>
      <c r="H28" s="4">
        <v>1100</v>
      </c>
      <c r="I28" s="4">
        <v>1100</v>
      </c>
      <c r="J28" s="4">
        <v>1100</v>
      </c>
    </row>
    <row r="29" spans="1:10" ht="25.5">
      <c r="A29" s="8" t="s">
        <v>40</v>
      </c>
      <c r="B29" s="8" t="s">
        <v>41</v>
      </c>
      <c r="C29" s="8" t="s">
        <v>87</v>
      </c>
      <c r="D29" s="6" t="s">
        <v>86</v>
      </c>
      <c r="E29" s="6" t="s">
        <v>86</v>
      </c>
      <c r="F29" s="6" t="s">
        <v>86</v>
      </c>
      <c r="G29" s="6" t="s">
        <v>86</v>
      </c>
      <c r="H29" s="5">
        <f>H30+H31</f>
        <v>330617</v>
      </c>
      <c r="I29" s="5">
        <f t="shared" ref="I29:J29" si="6">I30+I31</f>
        <v>313244</v>
      </c>
      <c r="J29" s="5">
        <f t="shared" si="6"/>
        <v>291587.09999999998</v>
      </c>
    </row>
    <row r="30" spans="1:10" s="1" customFormat="1" ht="25.5">
      <c r="A30" s="8" t="s">
        <v>40</v>
      </c>
      <c r="B30" s="8" t="s">
        <v>41</v>
      </c>
      <c r="C30" s="8" t="s">
        <v>117</v>
      </c>
      <c r="D30" s="6" t="s">
        <v>86</v>
      </c>
      <c r="E30" s="6" t="s">
        <v>86</v>
      </c>
      <c r="F30" s="6" t="s">
        <v>86</v>
      </c>
      <c r="G30" s="6" t="s">
        <v>86</v>
      </c>
      <c r="H30" s="5">
        <f>H32+H33+H34+H35+H55+H36+H37+H38+H39+H40+H41+H42+H43+H44+H45+H46+H47+H48+H49+H50+H51+H56+H57+H58</f>
        <v>73420.300000000017</v>
      </c>
      <c r="I30" s="5">
        <f t="shared" ref="I30:J30" si="7">I32+I33+I34+I35+I55+I36+I37+I38+I39+I40+I41+I42+I43+I44+I45+I46+I47+I48+I49+I50+I51+I56+I57+I58</f>
        <v>55521.7</v>
      </c>
      <c r="J30" s="5">
        <f t="shared" si="7"/>
        <v>33313</v>
      </c>
    </row>
    <row r="31" spans="1:10" s="1" customFormat="1" ht="25.5">
      <c r="A31" s="8" t="s">
        <v>40</v>
      </c>
      <c r="B31" s="8" t="s">
        <v>41</v>
      </c>
      <c r="C31" s="8" t="s">
        <v>116</v>
      </c>
      <c r="D31" s="6" t="s">
        <v>86</v>
      </c>
      <c r="E31" s="6" t="s">
        <v>86</v>
      </c>
      <c r="F31" s="6" t="s">
        <v>86</v>
      </c>
      <c r="G31" s="6" t="s">
        <v>86</v>
      </c>
      <c r="H31" s="5">
        <f>H52+H53+H54</f>
        <v>257196.7</v>
      </c>
      <c r="I31" s="5">
        <f t="shared" ref="I31:J31" si="8">I52+I53+I54</f>
        <v>257722.30000000002</v>
      </c>
      <c r="J31" s="5">
        <f t="shared" si="8"/>
        <v>258274.1</v>
      </c>
    </row>
    <row r="32" spans="1:10" ht="85.5" customHeight="1">
      <c r="A32" s="3" t="s">
        <v>43</v>
      </c>
      <c r="B32" s="3" t="s">
        <v>78</v>
      </c>
      <c r="C32" s="3" t="s">
        <v>119</v>
      </c>
      <c r="D32" s="6" t="s">
        <v>88</v>
      </c>
      <c r="E32" s="6" t="s">
        <v>91</v>
      </c>
      <c r="F32" s="6" t="s">
        <v>95</v>
      </c>
      <c r="G32" s="6" t="s">
        <v>143</v>
      </c>
      <c r="H32" s="4">
        <v>435.8</v>
      </c>
      <c r="I32" s="4">
        <v>0</v>
      </c>
      <c r="J32" s="4">
        <v>0</v>
      </c>
    </row>
    <row r="33" spans="1:10" ht="85.5" customHeight="1">
      <c r="A33" s="3" t="s">
        <v>44</v>
      </c>
      <c r="B33" s="3" t="s">
        <v>79</v>
      </c>
      <c r="C33" s="3" t="s">
        <v>119</v>
      </c>
      <c r="D33" s="6" t="s">
        <v>88</v>
      </c>
      <c r="E33" s="6" t="s">
        <v>91</v>
      </c>
      <c r="F33" s="6" t="s">
        <v>94</v>
      </c>
      <c r="G33" s="6" t="s">
        <v>143</v>
      </c>
      <c r="H33" s="4">
        <v>4130.5</v>
      </c>
      <c r="I33" s="4">
        <v>4130.5</v>
      </c>
      <c r="J33" s="4">
        <v>4130.5</v>
      </c>
    </row>
    <row r="34" spans="1:10" ht="82.5" customHeight="1">
      <c r="A34" s="3" t="s">
        <v>45</v>
      </c>
      <c r="B34" s="3" t="s">
        <v>80</v>
      </c>
      <c r="C34" s="3" t="s">
        <v>119</v>
      </c>
      <c r="D34" s="6" t="s">
        <v>88</v>
      </c>
      <c r="E34" s="6" t="s">
        <v>91</v>
      </c>
      <c r="F34" s="6" t="s">
        <v>95</v>
      </c>
      <c r="G34" s="6" t="s">
        <v>143</v>
      </c>
      <c r="H34" s="4">
        <v>1159.2</v>
      </c>
      <c r="I34" s="4">
        <v>1159.2</v>
      </c>
      <c r="J34" s="4">
        <v>1159.2</v>
      </c>
    </row>
    <row r="35" spans="1:10" ht="84.75" customHeight="1">
      <c r="A35" s="3" t="s">
        <v>46</v>
      </c>
      <c r="B35" s="3" t="s">
        <v>77</v>
      </c>
      <c r="C35" s="3" t="s">
        <v>119</v>
      </c>
      <c r="D35" s="6" t="s">
        <v>88</v>
      </c>
      <c r="E35" s="6" t="s">
        <v>91</v>
      </c>
      <c r="F35" s="6" t="s">
        <v>95</v>
      </c>
      <c r="G35" s="6" t="s">
        <v>143</v>
      </c>
      <c r="H35" s="4">
        <v>292.5</v>
      </c>
      <c r="I35" s="4">
        <v>477.6</v>
      </c>
      <c r="J35" s="4">
        <v>0</v>
      </c>
    </row>
    <row r="36" spans="1:10" ht="84.75" customHeight="1">
      <c r="A36" s="3" t="s">
        <v>47</v>
      </c>
      <c r="B36" s="3" t="s">
        <v>76</v>
      </c>
      <c r="C36" s="3" t="s">
        <v>119</v>
      </c>
      <c r="D36" s="6" t="s">
        <v>88</v>
      </c>
      <c r="E36" s="6" t="s">
        <v>91</v>
      </c>
      <c r="F36" s="6" t="s">
        <v>95</v>
      </c>
      <c r="G36" s="6" t="s">
        <v>143</v>
      </c>
      <c r="H36" s="4">
        <v>500</v>
      </c>
      <c r="I36" s="4">
        <v>4100</v>
      </c>
      <c r="J36" s="4">
        <v>226.2</v>
      </c>
    </row>
    <row r="37" spans="1:10" ht="84.75" customHeight="1">
      <c r="A37" s="3" t="s">
        <v>48</v>
      </c>
      <c r="B37" s="3" t="s">
        <v>75</v>
      </c>
      <c r="C37" s="3" t="s">
        <v>119</v>
      </c>
      <c r="D37" s="6" t="s">
        <v>88</v>
      </c>
      <c r="E37" s="6" t="s">
        <v>91</v>
      </c>
      <c r="F37" s="6" t="s">
        <v>95</v>
      </c>
      <c r="G37" s="6" t="s">
        <v>143</v>
      </c>
      <c r="H37" s="4">
        <v>826.8</v>
      </c>
      <c r="I37" s="4">
        <v>1710</v>
      </c>
      <c r="J37" s="4">
        <v>0</v>
      </c>
    </row>
    <row r="38" spans="1:10" ht="96" customHeight="1">
      <c r="A38" s="3" t="s">
        <v>49</v>
      </c>
      <c r="B38" s="3" t="s">
        <v>74</v>
      </c>
      <c r="C38" s="3" t="s">
        <v>119</v>
      </c>
      <c r="D38" s="6" t="s">
        <v>88</v>
      </c>
      <c r="E38" s="6" t="s">
        <v>91</v>
      </c>
      <c r="F38" s="6" t="s">
        <v>93</v>
      </c>
      <c r="G38" s="6" t="s">
        <v>143</v>
      </c>
      <c r="H38" s="4">
        <v>1115.0999999999999</v>
      </c>
      <c r="I38" s="4">
        <v>630</v>
      </c>
      <c r="J38" s="4">
        <v>0</v>
      </c>
    </row>
    <row r="39" spans="1:10" ht="86.25" customHeight="1">
      <c r="A39" s="3" t="s">
        <v>50</v>
      </c>
      <c r="B39" s="3" t="s">
        <v>81</v>
      </c>
      <c r="C39" s="3" t="s">
        <v>119</v>
      </c>
      <c r="D39" s="6" t="s">
        <v>88</v>
      </c>
      <c r="E39" s="6" t="s">
        <v>91</v>
      </c>
      <c r="F39" s="6" t="s">
        <v>95</v>
      </c>
      <c r="G39" s="6" t="s">
        <v>143</v>
      </c>
      <c r="H39" s="4">
        <v>1700</v>
      </c>
      <c r="I39" s="4">
        <v>2400</v>
      </c>
      <c r="J39" s="4">
        <v>0</v>
      </c>
    </row>
    <row r="40" spans="1:10" ht="77.25" customHeight="1">
      <c r="A40" s="3" t="s">
        <v>51</v>
      </c>
      <c r="B40" s="3" t="s">
        <v>73</v>
      </c>
      <c r="C40" s="3" t="s">
        <v>119</v>
      </c>
      <c r="D40" s="6" t="s">
        <v>88</v>
      </c>
      <c r="E40" s="6" t="s">
        <v>91</v>
      </c>
      <c r="F40" s="6" t="s">
        <v>95</v>
      </c>
      <c r="G40" s="6" t="s">
        <v>143</v>
      </c>
      <c r="H40" s="4">
        <v>75.599999999999994</v>
      </c>
      <c r="I40" s="4">
        <v>75.599999999999994</v>
      </c>
      <c r="J40" s="4">
        <v>75.599999999999994</v>
      </c>
    </row>
    <row r="41" spans="1:10" ht="99.75" customHeight="1">
      <c r="A41" s="3" t="s">
        <v>52</v>
      </c>
      <c r="B41" s="3" t="s">
        <v>72</v>
      </c>
      <c r="C41" s="3" t="s">
        <v>119</v>
      </c>
      <c r="D41" s="6" t="s">
        <v>88</v>
      </c>
      <c r="E41" s="6" t="s">
        <v>91</v>
      </c>
      <c r="F41" s="6" t="s">
        <v>95</v>
      </c>
      <c r="G41" s="6" t="s">
        <v>143</v>
      </c>
      <c r="H41" s="4">
        <v>76.8</v>
      </c>
      <c r="I41" s="4">
        <v>76.8</v>
      </c>
      <c r="J41" s="4">
        <v>76.8</v>
      </c>
    </row>
    <row r="42" spans="1:10" ht="84" customHeight="1">
      <c r="A42" s="3" t="s">
        <v>53</v>
      </c>
      <c r="B42" s="3" t="s">
        <v>71</v>
      </c>
      <c r="C42" s="3" t="s">
        <v>119</v>
      </c>
      <c r="D42" s="6" t="s">
        <v>88</v>
      </c>
      <c r="E42" s="6" t="s">
        <v>91</v>
      </c>
      <c r="F42" s="6" t="s">
        <v>95</v>
      </c>
      <c r="G42" s="6" t="s">
        <v>143</v>
      </c>
      <c r="H42" s="4">
        <v>0</v>
      </c>
      <c r="I42" s="4">
        <v>635</v>
      </c>
      <c r="J42" s="4">
        <v>0</v>
      </c>
    </row>
    <row r="43" spans="1:10" ht="76.5">
      <c r="A43" s="3" t="s">
        <v>54</v>
      </c>
      <c r="B43" s="3" t="s">
        <v>70</v>
      </c>
      <c r="C43" s="3" t="s">
        <v>119</v>
      </c>
      <c r="D43" s="6" t="s">
        <v>88</v>
      </c>
      <c r="E43" s="6" t="s">
        <v>91</v>
      </c>
      <c r="F43" s="6" t="s">
        <v>95</v>
      </c>
      <c r="G43" s="6" t="s">
        <v>143</v>
      </c>
      <c r="H43" s="4">
        <v>1081.4000000000001</v>
      </c>
      <c r="I43" s="4">
        <v>745</v>
      </c>
      <c r="J43" s="4">
        <v>0</v>
      </c>
    </row>
    <row r="44" spans="1:10" ht="97.5" customHeight="1">
      <c r="A44" s="3" t="s">
        <v>55</v>
      </c>
      <c r="B44" s="3" t="s">
        <v>68</v>
      </c>
      <c r="C44" s="3" t="s">
        <v>119</v>
      </c>
      <c r="D44" s="6" t="s">
        <v>88</v>
      </c>
      <c r="E44" s="6" t="s">
        <v>91</v>
      </c>
      <c r="F44" s="6" t="s">
        <v>95</v>
      </c>
      <c r="G44" s="6" t="s">
        <v>143</v>
      </c>
      <c r="H44" s="4">
        <v>1280.2</v>
      </c>
      <c r="I44" s="4">
        <v>1050</v>
      </c>
      <c r="J44" s="4">
        <v>0</v>
      </c>
    </row>
    <row r="45" spans="1:10" ht="87" customHeight="1">
      <c r="A45" s="3" t="s">
        <v>56</v>
      </c>
      <c r="B45" s="3" t="s">
        <v>69</v>
      </c>
      <c r="C45" s="3" t="s">
        <v>119</v>
      </c>
      <c r="D45" s="6" t="s">
        <v>88</v>
      </c>
      <c r="E45" s="6" t="s">
        <v>91</v>
      </c>
      <c r="F45" s="6" t="s">
        <v>95</v>
      </c>
      <c r="G45" s="6" t="s">
        <v>143</v>
      </c>
      <c r="H45" s="4">
        <v>424</v>
      </c>
      <c r="I45" s="4">
        <v>352</v>
      </c>
      <c r="J45" s="4">
        <v>217</v>
      </c>
    </row>
    <row r="46" spans="1:10" ht="85.5" customHeight="1">
      <c r="A46" s="3" t="s">
        <v>57</v>
      </c>
      <c r="B46" s="3" t="s">
        <v>67</v>
      </c>
      <c r="C46" s="3" t="s">
        <v>119</v>
      </c>
      <c r="D46" s="6" t="s">
        <v>88</v>
      </c>
      <c r="E46" s="6" t="s">
        <v>91</v>
      </c>
      <c r="F46" s="6" t="s">
        <v>95</v>
      </c>
      <c r="G46" s="6" t="s">
        <v>143</v>
      </c>
      <c r="H46" s="4">
        <v>0</v>
      </c>
      <c r="I46" s="4">
        <v>530</v>
      </c>
      <c r="J46" s="4">
        <v>0</v>
      </c>
    </row>
    <row r="47" spans="1:10" ht="138" customHeight="1">
      <c r="A47" s="3" t="s">
        <v>58</v>
      </c>
      <c r="B47" s="3" t="s">
        <v>115</v>
      </c>
      <c r="C47" s="3" t="s">
        <v>119</v>
      </c>
      <c r="D47" s="6" t="s">
        <v>88</v>
      </c>
      <c r="E47" s="6" t="s">
        <v>91</v>
      </c>
      <c r="F47" s="6" t="s">
        <v>95</v>
      </c>
      <c r="G47" s="6" t="s">
        <v>143</v>
      </c>
      <c r="H47" s="4">
        <v>32203.9</v>
      </c>
      <c r="I47" s="4">
        <v>31828</v>
      </c>
      <c r="J47" s="4">
        <v>27160.5</v>
      </c>
    </row>
    <row r="48" spans="1:10" ht="98.25" customHeight="1">
      <c r="A48" s="3" t="s">
        <v>59</v>
      </c>
      <c r="B48" s="3" t="s">
        <v>66</v>
      </c>
      <c r="C48" s="3" t="s">
        <v>119</v>
      </c>
      <c r="D48" s="6" t="s">
        <v>88</v>
      </c>
      <c r="E48" s="6" t="s">
        <v>91</v>
      </c>
      <c r="F48" s="6" t="s">
        <v>95</v>
      </c>
      <c r="G48" s="6" t="s">
        <v>143</v>
      </c>
      <c r="H48" s="4">
        <v>0</v>
      </c>
      <c r="I48" s="4">
        <v>500</v>
      </c>
      <c r="J48" s="4">
        <v>0</v>
      </c>
    </row>
    <row r="49" spans="1:10" ht="85.5" customHeight="1">
      <c r="A49" s="3" t="s">
        <v>60</v>
      </c>
      <c r="B49" s="3" t="s">
        <v>65</v>
      </c>
      <c r="C49" s="3" t="s">
        <v>119</v>
      </c>
      <c r="D49" s="6" t="s">
        <v>88</v>
      </c>
      <c r="E49" s="6" t="s">
        <v>91</v>
      </c>
      <c r="F49" s="6" t="s">
        <v>95</v>
      </c>
      <c r="G49" s="6" t="s">
        <v>143</v>
      </c>
      <c r="H49" s="4">
        <v>5768</v>
      </c>
      <c r="I49" s="4">
        <v>300</v>
      </c>
      <c r="J49" s="4">
        <v>0</v>
      </c>
    </row>
    <row r="50" spans="1:10" ht="85.5" customHeight="1">
      <c r="A50" s="3" t="s">
        <v>61</v>
      </c>
      <c r="B50" s="3" t="s">
        <v>64</v>
      </c>
      <c r="C50" s="3" t="s">
        <v>119</v>
      </c>
      <c r="D50" s="6" t="s">
        <v>88</v>
      </c>
      <c r="E50" s="6" t="s">
        <v>91</v>
      </c>
      <c r="F50" s="6" t="s">
        <v>95</v>
      </c>
      <c r="G50" s="6" t="s">
        <v>143</v>
      </c>
      <c r="H50" s="4">
        <v>1017</v>
      </c>
      <c r="I50" s="4">
        <v>527</v>
      </c>
      <c r="J50" s="4">
        <v>0</v>
      </c>
    </row>
    <row r="51" spans="1:10" ht="97.5" customHeight="1">
      <c r="A51" s="3" t="s">
        <v>62</v>
      </c>
      <c r="B51" s="3" t="s">
        <v>63</v>
      </c>
      <c r="C51" s="3" t="s">
        <v>119</v>
      </c>
      <c r="D51" s="6" t="s">
        <v>88</v>
      </c>
      <c r="E51" s="6" t="s">
        <v>91</v>
      </c>
      <c r="F51" s="6" t="s">
        <v>95</v>
      </c>
      <c r="G51" s="6" t="s">
        <v>143</v>
      </c>
      <c r="H51" s="4">
        <v>252</v>
      </c>
      <c r="I51" s="4">
        <v>88.8</v>
      </c>
      <c r="J51" s="4">
        <v>67.2</v>
      </c>
    </row>
    <row r="52" spans="1:10" ht="222" customHeight="1">
      <c r="A52" s="3" t="s">
        <v>101</v>
      </c>
      <c r="B52" s="3" t="s">
        <v>102</v>
      </c>
      <c r="C52" s="3" t="s">
        <v>119</v>
      </c>
      <c r="D52" s="6" t="s">
        <v>88</v>
      </c>
      <c r="E52" s="6" t="s">
        <v>91</v>
      </c>
      <c r="F52" s="6" t="s">
        <v>107</v>
      </c>
      <c r="G52" s="6" t="s">
        <v>143</v>
      </c>
      <c r="H52" s="4">
        <v>244944.2</v>
      </c>
      <c r="I52" s="4">
        <v>244944.2</v>
      </c>
      <c r="J52" s="4">
        <v>244944.2</v>
      </c>
    </row>
    <row r="53" spans="1:10" ht="67.5" customHeight="1">
      <c r="A53" s="3" t="s">
        <v>103</v>
      </c>
      <c r="B53" s="3" t="s">
        <v>104</v>
      </c>
      <c r="C53" s="3" t="s">
        <v>119</v>
      </c>
      <c r="D53" s="6" t="s">
        <v>88</v>
      </c>
      <c r="E53" s="6" t="s">
        <v>91</v>
      </c>
      <c r="F53" s="6" t="s">
        <v>108</v>
      </c>
      <c r="G53" s="6" t="s">
        <v>143</v>
      </c>
      <c r="H53" s="4">
        <v>2991.9</v>
      </c>
      <c r="I53" s="4">
        <v>2991.9</v>
      </c>
      <c r="J53" s="4">
        <v>2991.9</v>
      </c>
    </row>
    <row r="54" spans="1:10" ht="114.75">
      <c r="A54" s="3" t="s">
        <v>105</v>
      </c>
      <c r="B54" s="3" t="s">
        <v>106</v>
      </c>
      <c r="C54" s="3" t="s">
        <v>42</v>
      </c>
      <c r="D54" s="6" t="s">
        <v>88</v>
      </c>
      <c r="E54" s="6" t="s">
        <v>109</v>
      </c>
      <c r="F54" s="6" t="s">
        <v>110</v>
      </c>
      <c r="G54" s="6" t="s">
        <v>143</v>
      </c>
      <c r="H54" s="4">
        <v>9260.6</v>
      </c>
      <c r="I54" s="4">
        <v>9786.2000000000007</v>
      </c>
      <c r="J54" s="4">
        <v>10338</v>
      </c>
    </row>
    <row r="55" spans="1:10" ht="87.75" customHeight="1">
      <c r="A55" s="3" t="s">
        <v>149</v>
      </c>
      <c r="B55" s="3" t="s">
        <v>139</v>
      </c>
      <c r="C55" s="3" t="s">
        <v>119</v>
      </c>
      <c r="D55" s="6" t="s">
        <v>88</v>
      </c>
      <c r="E55" s="6" t="s">
        <v>91</v>
      </c>
      <c r="F55" s="6" t="s">
        <v>92</v>
      </c>
      <c r="G55" s="6" t="s">
        <v>143</v>
      </c>
      <c r="H55" s="4">
        <v>19888.400000000001</v>
      </c>
      <c r="I55" s="4">
        <v>4206.2</v>
      </c>
      <c r="J55" s="4">
        <v>200</v>
      </c>
    </row>
    <row r="56" spans="1:10" ht="87.75" customHeight="1">
      <c r="A56" s="3" t="s">
        <v>150</v>
      </c>
      <c r="B56" s="3" t="s">
        <v>152</v>
      </c>
      <c r="C56" s="3" t="s">
        <v>119</v>
      </c>
      <c r="D56" s="6" t="s">
        <v>88</v>
      </c>
      <c r="E56" s="6" t="s">
        <v>91</v>
      </c>
      <c r="F56" s="6" t="s">
        <v>95</v>
      </c>
      <c r="G56" s="6" t="s">
        <v>143</v>
      </c>
      <c r="H56" s="4">
        <v>659.6</v>
      </c>
      <c r="I56" s="4">
        <v>0</v>
      </c>
      <c r="J56" s="4">
        <v>0</v>
      </c>
    </row>
    <row r="57" spans="1:10" ht="87.75" customHeight="1">
      <c r="A57" s="3" t="s">
        <v>151</v>
      </c>
      <c r="B57" s="3" t="s">
        <v>153</v>
      </c>
      <c r="C57" s="3" t="s">
        <v>119</v>
      </c>
      <c r="D57" s="6" t="s">
        <v>88</v>
      </c>
      <c r="E57" s="6" t="s">
        <v>91</v>
      </c>
      <c r="F57" s="6" t="s">
        <v>95</v>
      </c>
      <c r="G57" s="6" t="s">
        <v>143</v>
      </c>
      <c r="H57" s="4">
        <v>344</v>
      </c>
      <c r="I57" s="4">
        <v>0</v>
      </c>
      <c r="J57" s="4">
        <v>0</v>
      </c>
    </row>
    <row r="58" spans="1:10" ht="87.75" customHeight="1">
      <c r="A58" s="3" t="s">
        <v>154</v>
      </c>
      <c r="B58" s="3" t="s">
        <v>155</v>
      </c>
      <c r="C58" s="3" t="s">
        <v>119</v>
      </c>
      <c r="D58" s="6" t="s">
        <v>88</v>
      </c>
      <c r="E58" s="6" t="s">
        <v>91</v>
      </c>
      <c r="F58" s="6" t="s">
        <v>95</v>
      </c>
      <c r="G58" s="6" t="s">
        <v>143</v>
      </c>
      <c r="H58" s="4">
        <v>189.5</v>
      </c>
      <c r="I58" s="4">
        <v>0</v>
      </c>
      <c r="J58" s="4">
        <v>0</v>
      </c>
    </row>
    <row r="59" spans="1:10" s="1" customFormat="1" ht="104.25" customHeight="1">
      <c r="A59" s="8" t="s">
        <v>82</v>
      </c>
      <c r="B59" s="8" t="s">
        <v>114</v>
      </c>
      <c r="C59" s="8" t="s">
        <v>87</v>
      </c>
      <c r="D59" s="6" t="s">
        <v>86</v>
      </c>
      <c r="E59" s="6" t="s">
        <v>86</v>
      </c>
      <c r="F59" s="6" t="s">
        <v>86</v>
      </c>
      <c r="G59" s="6" t="s">
        <v>86</v>
      </c>
      <c r="H59" s="5">
        <f>H60+H61</f>
        <v>9245.1999999999989</v>
      </c>
      <c r="I59" s="5">
        <f t="shared" ref="I59:J59" si="9">I60+I61</f>
        <v>9227.6</v>
      </c>
      <c r="J59" s="5">
        <f t="shared" si="9"/>
        <v>9227.6</v>
      </c>
    </row>
    <row r="60" spans="1:10" s="1" customFormat="1" ht="104.25" customHeight="1">
      <c r="A60" s="8" t="s">
        <v>82</v>
      </c>
      <c r="B60" s="8" t="s">
        <v>114</v>
      </c>
      <c r="C60" s="8" t="s">
        <v>134</v>
      </c>
      <c r="D60" s="6" t="s">
        <v>86</v>
      </c>
      <c r="E60" s="6" t="s">
        <v>86</v>
      </c>
      <c r="F60" s="6" t="s">
        <v>86</v>
      </c>
      <c r="G60" s="6" t="s">
        <v>86</v>
      </c>
      <c r="H60" s="5">
        <v>7877.4</v>
      </c>
      <c r="I60" s="5">
        <f t="shared" ref="I60:J60" si="10">I62+I64+I67+I63+I65+I66+I68+I69</f>
        <v>7859.8</v>
      </c>
      <c r="J60" s="5">
        <f t="shared" si="10"/>
        <v>7859.8</v>
      </c>
    </row>
    <row r="61" spans="1:10" s="1" customFormat="1" ht="104.25" customHeight="1">
      <c r="A61" s="8" t="s">
        <v>82</v>
      </c>
      <c r="B61" s="8" t="s">
        <v>114</v>
      </c>
      <c r="C61" s="8" t="s">
        <v>135</v>
      </c>
      <c r="D61" s="6" t="s">
        <v>86</v>
      </c>
      <c r="E61" s="6" t="s">
        <v>86</v>
      </c>
      <c r="F61" s="6" t="s">
        <v>86</v>
      </c>
      <c r="G61" s="6" t="s">
        <v>86</v>
      </c>
      <c r="H61" s="5">
        <f>H70+H71</f>
        <v>1367.8</v>
      </c>
      <c r="I61" s="5">
        <f t="shared" ref="I61:J61" si="11">I70+I71</f>
        <v>1367.8</v>
      </c>
      <c r="J61" s="5">
        <f t="shared" si="11"/>
        <v>1367.8</v>
      </c>
    </row>
    <row r="62" spans="1:10" ht="58.5" customHeight="1">
      <c r="A62" s="15" t="s">
        <v>83</v>
      </c>
      <c r="B62" s="15" t="s">
        <v>122</v>
      </c>
      <c r="C62" s="15" t="s">
        <v>16</v>
      </c>
      <c r="D62" s="6" t="s">
        <v>88</v>
      </c>
      <c r="E62" s="6" t="s">
        <v>96</v>
      </c>
      <c r="F62" s="6" t="s">
        <v>98</v>
      </c>
      <c r="G62" s="6" t="s">
        <v>144</v>
      </c>
      <c r="H62" s="4">
        <v>1547.6</v>
      </c>
      <c r="I62" s="4">
        <v>1547.6</v>
      </c>
      <c r="J62" s="4">
        <v>1547.6</v>
      </c>
    </row>
    <row r="63" spans="1:10" ht="57.75" customHeight="1">
      <c r="A63" s="17"/>
      <c r="B63" s="17"/>
      <c r="C63" s="17"/>
      <c r="D63" s="6" t="s">
        <v>88</v>
      </c>
      <c r="E63" s="6" t="s">
        <v>96</v>
      </c>
      <c r="F63" s="6" t="s">
        <v>98</v>
      </c>
      <c r="G63" s="6" t="s">
        <v>145</v>
      </c>
      <c r="H63" s="4">
        <v>7</v>
      </c>
      <c r="I63" s="4">
        <v>7</v>
      </c>
      <c r="J63" s="4">
        <v>7</v>
      </c>
    </row>
    <row r="64" spans="1:10" ht="51.75" customHeight="1">
      <c r="A64" s="15" t="s">
        <v>84</v>
      </c>
      <c r="B64" s="15" t="s">
        <v>123</v>
      </c>
      <c r="C64" s="15" t="s">
        <v>120</v>
      </c>
      <c r="D64" s="6" t="s">
        <v>88</v>
      </c>
      <c r="E64" s="6" t="s">
        <v>96</v>
      </c>
      <c r="F64" s="6" t="s">
        <v>98</v>
      </c>
      <c r="G64" s="6" t="s">
        <v>144</v>
      </c>
      <c r="H64" s="4">
        <v>4228.8999999999996</v>
      </c>
      <c r="I64" s="4">
        <v>4228.8999999999996</v>
      </c>
      <c r="J64" s="4">
        <v>4228.8999999999996</v>
      </c>
    </row>
    <row r="65" spans="1:10" ht="43.5" customHeight="1">
      <c r="A65" s="16"/>
      <c r="B65" s="16"/>
      <c r="C65" s="16"/>
      <c r="D65" s="6" t="s">
        <v>88</v>
      </c>
      <c r="E65" s="6" t="s">
        <v>96</v>
      </c>
      <c r="F65" s="6" t="s">
        <v>97</v>
      </c>
      <c r="G65" s="6" t="s">
        <v>147</v>
      </c>
      <c r="H65" s="4">
        <v>130.5</v>
      </c>
      <c r="I65" s="4">
        <v>130.5</v>
      </c>
      <c r="J65" s="4">
        <v>130.5</v>
      </c>
    </row>
    <row r="66" spans="1:10" ht="45.75" customHeight="1">
      <c r="A66" s="17"/>
      <c r="B66" s="17"/>
      <c r="C66" s="17"/>
      <c r="D66" s="6" t="s">
        <v>146</v>
      </c>
      <c r="E66" s="6" t="s">
        <v>96</v>
      </c>
      <c r="F66" s="6" t="s">
        <v>97</v>
      </c>
      <c r="G66" s="6" t="s">
        <v>145</v>
      </c>
      <c r="H66" s="4">
        <v>16</v>
      </c>
      <c r="I66" s="4">
        <v>16</v>
      </c>
      <c r="J66" s="4">
        <v>16</v>
      </c>
    </row>
    <row r="67" spans="1:10" ht="45.75" customHeight="1">
      <c r="A67" s="15" t="s">
        <v>85</v>
      </c>
      <c r="B67" s="15" t="s">
        <v>124</v>
      </c>
      <c r="C67" s="15" t="s">
        <v>121</v>
      </c>
      <c r="D67" s="6" t="s">
        <v>88</v>
      </c>
      <c r="E67" s="6" t="s">
        <v>96</v>
      </c>
      <c r="F67" s="6" t="s">
        <v>97</v>
      </c>
      <c r="G67" s="6" t="s">
        <v>144</v>
      </c>
      <c r="H67" s="4">
        <v>1755.7</v>
      </c>
      <c r="I67" s="4">
        <v>1755.7</v>
      </c>
      <c r="J67" s="4">
        <v>1755.7</v>
      </c>
    </row>
    <row r="68" spans="1:10" ht="45" customHeight="1">
      <c r="A68" s="16"/>
      <c r="B68" s="16"/>
      <c r="C68" s="16"/>
      <c r="D68" s="6" t="s">
        <v>88</v>
      </c>
      <c r="E68" s="6" t="s">
        <v>96</v>
      </c>
      <c r="F68" s="6" t="s">
        <v>97</v>
      </c>
      <c r="G68" s="6" t="s">
        <v>147</v>
      </c>
      <c r="H68" s="4">
        <v>168.6</v>
      </c>
      <c r="I68" s="4">
        <v>168.6</v>
      </c>
      <c r="J68" s="4">
        <v>168.6</v>
      </c>
    </row>
    <row r="69" spans="1:10" ht="48.75" customHeight="1">
      <c r="A69" s="17"/>
      <c r="B69" s="17"/>
      <c r="C69" s="17"/>
      <c r="D69" s="6" t="s">
        <v>88</v>
      </c>
      <c r="E69" s="6" t="s">
        <v>96</v>
      </c>
      <c r="F69" s="6" t="s">
        <v>97</v>
      </c>
      <c r="G69" s="6" t="s">
        <v>145</v>
      </c>
      <c r="H69" s="4">
        <v>5.5</v>
      </c>
      <c r="I69" s="4">
        <v>5.5</v>
      </c>
      <c r="J69" s="4">
        <v>5.5</v>
      </c>
    </row>
    <row r="70" spans="1:10" ht="60" customHeight="1">
      <c r="A70" s="3" t="s">
        <v>131</v>
      </c>
      <c r="B70" s="3" t="s">
        <v>142</v>
      </c>
      <c r="C70" s="3" t="s">
        <v>16</v>
      </c>
      <c r="D70" s="6" t="s">
        <v>88</v>
      </c>
      <c r="E70" s="6" t="s">
        <v>137</v>
      </c>
      <c r="F70" s="6" t="s">
        <v>138</v>
      </c>
      <c r="G70" s="6" t="s">
        <v>148</v>
      </c>
      <c r="H70" s="4">
        <v>1334</v>
      </c>
      <c r="I70" s="4">
        <v>1334</v>
      </c>
      <c r="J70" s="4">
        <v>1334</v>
      </c>
    </row>
    <row r="71" spans="1:10" ht="107.25" customHeight="1">
      <c r="A71" s="3" t="s">
        <v>132</v>
      </c>
      <c r="B71" s="3" t="s">
        <v>133</v>
      </c>
      <c r="C71" s="3" t="s">
        <v>121</v>
      </c>
      <c r="D71" s="6" t="s">
        <v>88</v>
      </c>
      <c r="E71" s="6" t="s">
        <v>96</v>
      </c>
      <c r="F71" s="6" t="s">
        <v>136</v>
      </c>
      <c r="G71" s="6" t="s">
        <v>144</v>
      </c>
      <c r="H71" s="4">
        <v>33.799999999999997</v>
      </c>
      <c r="I71" s="4">
        <v>33.799999999999997</v>
      </c>
      <c r="J71" s="4">
        <v>33.799999999999997</v>
      </c>
    </row>
    <row r="72" spans="1:10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>
      <c r="A441" s="2"/>
      <c r="B441" s="2"/>
      <c r="C441" s="2"/>
      <c r="D441" s="2"/>
      <c r="E441" s="2"/>
      <c r="F441" s="2"/>
      <c r="G441" s="2"/>
      <c r="H441" s="2"/>
      <c r="I441" s="2"/>
      <c r="J441" s="2"/>
    </row>
  </sheetData>
  <mergeCells count="16">
    <mergeCell ref="G1:J3"/>
    <mergeCell ref="A4:J4"/>
    <mergeCell ref="A5:A6"/>
    <mergeCell ref="B5:B6"/>
    <mergeCell ref="C5:C6"/>
    <mergeCell ref="D5:G5"/>
    <mergeCell ref="H5:J5"/>
    <mergeCell ref="A67:A69"/>
    <mergeCell ref="B67:B69"/>
    <mergeCell ref="C67:C69"/>
    <mergeCell ref="B62:B63"/>
    <mergeCell ref="A62:A63"/>
    <mergeCell ref="C62:C63"/>
    <mergeCell ref="A64:A66"/>
    <mergeCell ref="B64:B66"/>
    <mergeCell ref="C64:C66"/>
  </mergeCells>
  <pageMargins left="0.51181102362204722" right="0.31496062992125984" top="0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ресурсное обеспечение 05.09.14</vt:lpstr>
      <vt:lpstr>ресурсное обеспечение коды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2015-01-09T11:09:25Z</dcterms:modified>
</cp:coreProperties>
</file>