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\Desktop\МОЯ\Бюджет 17\Отчет 2017\2017 год\Сводный годовой доклад о ходе реализации и об оценке эффективности муниципальных программ\"/>
    </mc:Choice>
  </mc:AlternateContent>
  <bookViews>
    <workbookView xWindow="360" yWindow="105" windowWidth="15255" windowHeight="6150" activeTab="1"/>
  </bookViews>
  <sheets>
    <sheet name="Таблица 16" sheetId="1" r:id="rId1"/>
    <sheet name="Таблица 17" sheetId="2" r:id="rId2"/>
  </sheets>
  <definedNames>
    <definedName name="_xlnm.Print_Area" localSheetId="0">'Таблица 16'!$A$1:$J$220</definedName>
    <definedName name="_xlnm.Print_Area" localSheetId="1">'Таблица 17'!$A$1:$E$333</definedName>
  </definedNames>
  <calcPr calcId="152511"/>
</workbook>
</file>

<file path=xl/calcChain.xml><?xml version="1.0" encoding="utf-8"?>
<calcChain xmlns="http://schemas.openxmlformats.org/spreadsheetml/2006/main">
  <c r="I215" i="1" l="1"/>
  <c r="J215" i="1"/>
  <c r="I54" i="1"/>
  <c r="J54" i="1"/>
  <c r="H54" i="1"/>
  <c r="I56" i="1"/>
  <c r="J56" i="1"/>
  <c r="H56" i="1"/>
  <c r="I55" i="1"/>
  <c r="J55" i="1"/>
  <c r="H55" i="1"/>
  <c r="I211" i="1"/>
  <c r="J211" i="1"/>
  <c r="H211" i="1"/>
  <c r="H213" i="1"/>
  <c r="E284" i="2" l="1"/>
  <c r="D284" i="2"/>
  <c r="E286" i="2"/>
  <c r="D286" i="2"/>
  <c r="D283" i="2"/>
  <c r="I190" i="1" l="1"/>
  <c r="J190" i="1"/>
  <c r="H190" i="1"/>
  <c r="I178" i="1" l="1"/>
  <c r="J178" i="1"/>
  <c r="H178" i="1"/>
  <c r="E214" i="2" l="1"/>
  <c r="D214" i="2"/>
  <c r="I153" i="1" l="1"/>
  <c r="J153" i="1"/>
  <c r="H153" i="1"/>
  <c r="I119" i="1" l="1"/>
  <c r="J119" i="1"/>
  <c r="H119" i="1"/>
  <c r="I114" i="1" l="1"/>
  <c r="J114" i="1"/>
  <c r="H114" i="1"/>
  <c r="E101" i="2" l="1"/>
  <c r="D101" i="2"/>
  <c r="E97" i="2"/>
  <c r="D97" i="2"/>
  <c r="E95" i="2"/>
  <c r="D95" i="2"/>
  <c r="E94" i="2"/>
  <c r="D94" i="2"/>
  <c r="J101" i="1"/>
  <c r="J100" i="1" s="1"/>
  <c r="J99" i="1" s="1"/>
  <c r="I101" i="1"/>
  <c r="I100" i="1" s="1"/>
  <c r="I99" i="1" s="1"/>
  <c r="H101" i="1"/>
  <c r="H100" i="1" s="1"/>
  <c r="H99" i="1" s="1"/>
  <c r="H83" i="1" l="1"/>
  <c r="I77" i="1"/>
  <c r="I37" i="1" l="1"/>
  <c r="J37" i="1"/>
  <c r="H37" i="1"/>
  <c r="H50" i="1"/>
  <c r="H30" i="1" s="1"/>
  <c r="I31" i="1"/>
  <c r="J31" i="1"/>
  <c r="H31" i="1"/>
  <c r="H29" i="1" s="1"/>
  <c r="I50" i="1"/>
  <c r="J29" i="1" l="1"/>
  <c r="I29" i="1"/>
  <c r="E24" i="2"/>
  <c r="D24" i="2"/>
  <c r="H13" i="1"/>
  <c r="E325" i="2" l="1"/>
  <c r="D325" i="2"/>
  <c r="E321" i="2"/>
  <c r="D321" i="2"/>
  <c r="E320" i="2"/>
  <c r="D320" i="2"/>
  <c r="E319" i="2"/>
  <c r="E318" i="2" s="1"/>
  <c r="D319" i="2"/>
  <c r="D318" i="2" s="1"/>
  <c r="D300" i="2"/>
  <c r="D304" i="2"/>
  <c r="E311" i="2"/>
  <c r="D311" i="2"/>
  <c r="E304" i="2"/>
  <c r="E300" i="2"/>
  <c r="E299" i="2"/>
  <c r="D299" i="2"/>
  <c r="E298" i="2"/>
  <c r="D298" i="2"/>
  <c r="E249" i="2"/>
  <c r="D249" i="2"/>
  <c r="E251" i="2"/>
  <c r="D251" i="2"/>
  <c r="E255" i="2"/>
  <c r="D255" i="2"/>
  <c r="E265" i="2"/>
  <c r="D265" i="2"/>
  <c r="D263" i="2"/>
  <c r="E230" i="2"/>
  <c r="D230" i="2"/>
  <c r="D228" i="2"/>
  <c r="E202" i="2"/>
  <c r="D202" i="2"/>
  <c r="E200" i="2"/>
  <c r="D200" i="2"/>
  <c r="E188" i="2"/>
  <c r="D188" i="2"/>
  <c r="E186" i="2"/>
  <c r="D186" i="2"/>
  <c r="E139" i="2"/>
  <c r="D139" i="2"/>
  <c r="E137" i="2"/>
  <c r="D137" i="2"/>
  <c r="E125" i="2"/>
  <c r="D125" i="2"/>
  <c r="E123" i="2"/>
  <c r="D123" i="2"/>
  <c r="E109" i="2"/>
  <c r="D109" i="2"/>
  <c r="E111" i="2"/>
  <c r="D111" i="2"/>
  <c r="J213" i="1"/>
  <c r="J210" i="1" s="1"/>
  <c r="I213" i="1"/>
  <c r="I210" i="1" s="1"/>
  <c r="J208" i="1"/>
  <c r="I208" i="1"/>
  <c r="H208" i="1"/>
  <c r="H206" i="1"/>
  <c r="J206" i="1"/>
  <c r="J204" i="1" s="1"/>
  <c r="I206" i="1"/>
  <c r="I204" i="1" s="1"/>
  <c r="I203" i="1" s="1"/>
  <c r="E285" i="2"/>
  <c r="D285" i="2"/>
  <c r="D290" i="2"/>
  <c r="E290" i="2"/>
  <c r="I197" i="1"/>
  <c r="I195" i="1" s="1"/>
  <c r="I194" i="1" s="1"/>
  <c r="J197" i="1"/>
  <c r="J195" i="1" s="1"/>
  <c r="J194" i="1" s="1"/>
  <c r="H197" i="1"/>
  <c r="H195" i="1" s="1"/>
  <c r="H194" i="1" s="1"/>
  <c r="J186" i="1"/>
  <c r="J185" i="1" s="1"/>
  <c r="J189" i="1"/>
  <c r="E276" i="2"/>
  <c r="D276" i="2"/>
  <c r="E269" i="2"/>
  <c r="D269" i="2"/>
  <c r="E264" i="2"/>
  <c r="E250" i="2" s="1"/>
  <c r="E248" i="2" s="1"/>
  <c r="D264" i="2"/>
  <c r="D250" i="2" s="1"/>
  <c r="E263" i="2"/>
  <c r="I186" i="1"/>
  <c r="I185" i="1" s="1"/>
  <c r="H186" i="1"/>
  <c r="H185" i="1" s="1"/>
  <c r="I189" i="1"/>
  <c r="H189" i="1"/>
  <c r="I180" i="1"/>
  <c r="J180" i="1"/>
  <c r="H180" i="1"/>
  <c r="I172" i="1"/>
  <c r="I171" i="1" s="1"/>
  <c r="J172" i="1"/>
  <c r="J171" i="1" s="1"/>
  <c r="H172" i="1"/>
  <c r="H171" i="1" s="1"/>
  <c r="I169" i="1"/>
  <c r="J169" i="1"/>
  <c r="H169" i="1"/>
  <c r="E241" i="2"/>
  <c r="D241" i="2"/>
  <c r="D234" i="2"/>
  <c r="E234" i="2"/>
  <c r="E229" i="2"/>
  <c r="D229" i="2"/>
  <c r="E228" i="2"/>
  <c r="D220" i="2"/>
  <c r="E201" i="2"/>
  <c r="E187" i="2" s="1"/>
  <c r="D201" i="2"/>
  <c r="D187" i="2" s="1"/>
  <c r="J164" i="1"/>
  <c r="J163" i="1" s="1"/>
  <c r="I164" i="1"/>
  <c r="I163" i="1" s="1"/>
  <c r="H164" i="1"/>
  <c r="H163" i="1" s="1"/>
  <c r="J161" i="1"/>
  <c r="I161" i="1"/>
  <c r="H161" i="1"/>
  <c r="I159" i="1"/>
  <c r="I158" i="1" s="1"/>
  <c r="J159" i="1"/>
  <c r="J158" i="1" s="1"/>
  <c r="H159" i="1"/>
  <c r="E206" i="2"/>
  <c r="D206" i="2"/>
  <c r="I151" i="1"/>
  <c r="J151" i="1"/>
  <c r="H151" i="1"/>
  <c r="E192" i="2"/>
  <c r="D192" i="2"/>
  <c r="H158" i="1" l="1"/>
  <c r="E227" i="2"/>
  <c r="D262" i="2"/>
  <c r="E297" i="2"/>
  <c r="E283" i="2"/>
  <c r="D297" i="2"/>
  <c r="D248" i="2"/>
  <c r="I177" i="1"/>
  <c r="I175" i="1" s="1"/>
  <c r="D227" i="2"/>
  <c r="J183" i="1"/>
  <c r="H204" i="1"/>
  <c r="H203" i="1" s="1"/>
  <c r="E220" i="2"/>
  <c r="H177" i="1"/>
  <c r="H175" i="1" s="1"/>
  <c r="E262" i="2"/>
  <c r="J203" i="1"/>
  <c r="J177" i="1"/>
  <c r="J175" i="1" s="1"/>
  <c r="H167" i="1"/>
  <c r="I167" i="1"/>
  <c r="H183" i="1"/>
  <c r="I183" i="1"/>
  <c r="J167" i="1"/>
  <c r="D213" i="2"/>
  <c r="E199" i="2"/>
  <c r="E185" i="2"/>
  <c r="E178" i="2"/>
  <c r="D178" i="2"/>
  <c r="E171" i="2"/>
  <c r="D171" i="2"/>
  <c r="E164" i="2"/>
  <c r="D164" i="2"/>
  <c r="E160" i="2"/>
  <c r="D160" i="2"/>
  <c r="E159" i="2"/>
  <c r="D159" i="2"/>
  <c r="E158" i="2"/>
  <c r="E157" i="2" s="1"/>
  <c r="D158" i="2"/>
  <c r="D157" i="2" s="1"/>
  <c r="J148" i="1"/>
  <c r="J146" i="1" s="1"/>
  <c r="I148" i="1"/>
  <c r="I146" i="1" s="1"/>
  <c r="H148" i="1"/>
  <c r="H146" i="1" s="1"/>
  <c r="J142" i="1"/>
  <c r="J141" i="1" s="1"/>
  <c r="I142" i="1"/>
  <c r="I141" i="1" s="1"/>
  <c r="H142" i="1"/>
  <c r="H141" i="1" s="1"/>
  <c r="J138" i="1"/>
  <c r="I138" i="1"/>
  <c r="H138" i="1"/>
  <c r="J134" i="1"/>
  <c r="I134" i="1"/>
  <c r="H134" i="1"/>
  <c r="J131" i="1"/>
  <c r="I131" i="1"/>
  <c r="H131" i="1"/>
  <c r="D199" i="2" l="1"/>
  <c r="D185" i="2"/>
  <c r="E213" i="2"/>
  <c r="H156" i="1"/>
  <c r="I156" i="1"/>
  <c r="J156" i="1"/>
  <c r="H133" i="1"/>
  <c r="J133" i="1"/>
  <c r="J129" i="1" s="1"/>
  <c r="I133" i="1"/>
  <c r="I129" i="1" l="1"/>
  <c r="H129" i="1"/>
  <c r="I127" i="1"/>
  <c r="J127" i="1"/>
  <c r="H127" i="1"/>
  <c r="J117" i="1"/>
  <c r="J116" i="1" s="1"/>
  <c r="I117" i="1"/>
  <c r="E150" i="2"/>
  <c r="D150" i="2"/>
  <c r="E143" i="2"/>
  <c r="D143" i="2"/>
  <c r="E138" i="2"/>
  <c r="E124" i="2" s="1"/>
  <c r="E110" i="2" s="1"/>
  <c r="D138" i="2"/>
  <c r="E136" i="2"/>
  <c r="E129" i="2"/>
  <c r="D129" i="2"/>
  <c r="D124" i="2"/>
  <c r="D110" i="2" s="1"/>
  <c r="H112" i="1"/>
  <c r="H111" i="1" s="1"/>
  <c r="E115" i="2"/>
  <c r="D115" i="2"/>
  <c r="H106" i="1"/>
  <c r="I105" i="1"/>
  <c r="J105" i="1"/>
  <c r="H105" i="1"/>
  <c r="I106" i="1"/>
  <c r="J106" i="1"/>
  <c r="I107" i="1"/>
  <c r="J107" i="1"/>
  <c r="H107" i="1"/>
  <c r="I96" i="1"/>
  <c r="J96" i="1"/>
  <c r="H96" i="1"/>
  <c r="I94" i="1"/>
  <c r="J94" i="1"/>
  <c r="H94" i="1"/>
  <c r="I75" i="1"/>
  <c r="J75" i="1"/>
  <c r="H75" i="1"/>
  <c r="I65" i="1"/>
  <c r="J65" i="1"/>
  <c r="H65" i="1"/>
  <c r="J83" i="1"/>
  <c r="I83" i="1"/>
  <c r="J77" i="1"/>
  <c r="H77" i="1"/>
  <c r="I69" i="1"/>
  <c r="J69" i="1"/>
  <c r="H69" i="1"/>
  <c r="I57" i="1"/>
  <c r="J57" i="1"/>
  <c r="H57" i="1"/>
  <c r="I112" i="1" l="1"/>
  <c r="I111" i="1" s="1"/>
  <c r="J112" i="1"/>
  <c r="J111" i="1" s="1"/>
  <c r="E122" i="2"/>
  <c r="D136" i="2"/>
  <c r="E108" i="2"/>
  <c r="H93" i="1"/>
  <c r="I93" i="1"/>
  <c r="H104" i="1"/>
  <c r="H117" i="1"/>
  <c r="H116" i="1" s="1"/>
  <c r="I116" i="1"/>
  <c r="D122" i="2"/>
  <c r="D108" i="2"/>
  <c r="J104" i="1"/>
  <c r="I104" i="1"/>
  <c r="J64" i="1"/>
  <c r="H64" i="1"/>
  <c r="H215" i="1" s="1"/>
  <c r="I64" i="1"/>
  <c r="J93" i="1"/>
  <c r="E87" i="2"/>
  <c r="D87" i="2"/>
  <c r="E80" i="2"/>
  <c r="D80" i="2"/>
  <c r="E73" i="2"/>
  <c r="D73" i="2"/>
  <c r="E69" i="2"/>
  <c r="D69" i="2"/>
  <c r="E68" i="2"/>
  <c r="D68" i="2"/>
  <c r="E67" i="2"/>
  <c r="E66" i="2" s="1"/>
  <c r="D67" i="2"/>
  <c r="E59" i="2"/>
  <c r="D59" i="2"/>
  <c r="E52" i="2"/>
  <c r="D52" i="2"/>
  <c r="E45" i="2"/>
  <c r="D45" i="2"/>
  <c r="E41" i="2"/>
  <c r="D41" i="2"/>
  <c r="E40" i="2"/>
  <c r="D40" i="2"/>
  <c r="E39" i="2"/>
  <c r="E38" i="2" s="1"/>
  <c r="D39" i="2"/>
  <c r="I30" i="1"/>
  <c r="I28" i="1" s="1"/>
  <c r="J50" i="1"/>
  <c r="J30" i="1" s="1"/>
  <c r="J28" i="1" s="1"/>
  <c r="D66" i="2" l="1"/>
  <c r="D38" i="2"/>
  <c r="H28" i="1"/>
  <c r="D12" i="2"/>
  <c r="D11" i="2"/>
  <c r="E13" i="2"/>
  <c r="D13" i="2"/>
  <c r="E31" i="2"/>
  <c r="D31" i="2"/>
  <c r="I21" i="1"/>
  <c r="J21" i="1"/>
  <c r="H21" i="1"/>
  <c r="I16" i="1"/>
  <c r="J16" i="1"/>
  <c r="H16" i="1"/>
  <c r="I13" i="1"/>
  <c r="J13" i="1"/>
  <c r="H12" i="1" l="1"/>
  <c r="H11" i="1" s="1"/>
  <c r="I12" i="1"/>
  <c r="I11" i="1" s="1"/>
  <c r="J12" i="1"/>
  <c r="J11" i="1" s="1"/>
  <c r="E12" i="2"/>
  <c r="E11" i="2"/>
  <c r="D10" i="2"/>
  <c r="E17" i="2"/>
  <c r="D17" i="2"/>
  <c r="E10" i="2" l="1"/>
  <c r="H210" i="1" l="1"/>
</calcChain>
</file>

<file path=xl/sharedStrings.xml><?xml version="1.0" encoding="utf-8"?>
<sst xmlns="http://schemas.openxmlformats.org/spreadsheetml/2006/main" count="1473" uniqueCount="331">
  <si>
    <t>Отчет</t>
  </si>
  <si>
    <t xml:space="preserve">об использовании бюджетных ассигнований бюджета Курского района Курской области </t>
  </si>
  <si>
    <t>на реализацию  муниципальной  программы</t>
  </si>
  <si>
    <t xml:space="preserve">    Статус     </t>
  </si>
  <si>
    <t>ГРБС</t>
  </si>
  <si>
    <t>Рз Пр</t>
  </si>
  <si>
    <t>ЦСР</t>
  </si>
  <si>
    <t>ВР</t>
  </si>
  <si>
    <t xml:space="preserve">всего          </t>
  </si>
  <si>
    <t xml:space="preserve"> x  </t>
  </si>
  <si>
    <t xml:space="preserve">  x  </t>
  </si>
  <si>
    <t xml:space="preserve"> x </t>
  </si>
  <si>
    <t xml:space="preserve">x </t>
  </si>
  <si>
    <t xml:space="preserve">Подпрограмма 1 </t>
  </si>
  <si>
    <t>Подпрограмма 2</t>
  </si>
  <si>
    <t>2. МБОУ ДОД «ДШИ» с. Рышково</t>
  </si>
  <si>
    <t>Подпрограмма 3</t>
  </si>
  <si>
    <t xml:space="preserve"> Ответственный  исполнитель,  соисполнители,    участники  </t>
  </si>
  <si>
    <t>Наименование муниципальной программы,  подпрограммы муниципальной программы, ведомственной целевой программы, основного мероприятия</t>
  </si>
  <si>
    <t xml:space="preserve">  Код бюджетной   классификации  </t>
  </si>
  <si>
    <t xml:space="preserve">          Расходы   (тыс. рублей), годы        </t>
  </si>
  <si>
    <t>кассовое исполнение</t>
  </si>
  <si>
    <t>007</t>
  </si>
  <si>
    <t>0804</t>
  </si>
  <si>
    <t>100</t>
  </si>
  <si>
    <t>300</t>
  </si>
  <si>
    <t>0801</t>
  </si>
  <si>
    <t>600</t>
  </si>
  <si>
    <t>Х</t>
  </si>
  <si>
    <t>Информация</t>
  </si>
  <si>
    <t>о расходах  бюджета Курского района Курской области , федерального бюджета, областного бюджета,</t>
  </si>
  <si>
    <t>местных бюджетов поселений  и внебюджетных источников на</t>
  </si>
  <si>
    <t>реализацию целей муниципальной  программы</t>
  </si>
  <si>
    <t xml:space="preserve">всего              </t>
  </si>
  <si>
    <t>бюджет  Курского района Курской области</t>
  </si>
  <si>
    <t>федеральный бюджет</t>
  </si>
  <si>
    <t xml:space="preserve">областной бюджет   </t>
  </si>
  <si>
    <t xml:space="preserve">местные бюджеты    поселений </t>
  </si>
  <si>
    <t xml:space="preserve">внебюджетные       </t>
  </si>
  <si>
    <t xml:space="preserve">источники          </t>
  </si>
  <si>
    <t xml:space="preserve"> Наименование муниципальной программы,  подпрограммы муниципальной программы, ведомственной целевой программы, основного мероприятия</t>
  </si>
  <si>
    <t xml:space="preserve">     Источники  ресурсного обеспнчения</t>
  </si>
  <si>
    <t xml:space="preserve"> Оценка  расходов</t>
  </si>
  <si>
    <t>Фактические расходы</t>
  </si>
  <si>
    <t>«Развитие культуры в Курском районе Курской области на 2015-2019 годы»</t>
  </si>
  <si>
    <t>"Искусство"</t>
  </si>
  <si>
    <t>Основное мероприятие 01</t>
  </si>
  <si>
    <t>Создание благоприятных условий для устойчивого развития сферы культуры</t>
  </si>
  <si>
    <t>Таблица 16</t>
  </si>
  <si>
    <t>Отдел культуры, по делам молодежи, физкультуры и спорта Администрации Курского района Курской области (МБУК "Камышинский РДК")</t>
  </si>
  <si>
    <t>01 1 01 С1401</t>
  </si>
  <si>
    <t>01 1 01 С1463</t>
  </si>
  <si>
    <t xml:space="preserve">«Наследие» </t>
  </si>
  <si>
    <t>Развитие библиотечного дела в Курском районе Курской области</t>
  </si>
  <si>
    <t>х</t>
  </si>
  <si>
    <t>Отдел культуры, по делам молодежи, физкультуры и спорта Администрации Курского района Курской области (МБУК "Бесединская ЦРБ")</t>
  </si>
  <si>
    <t>01 2 01 С1401</t>
  </si>
  <si>
    <t>Организация и поддержка учреждений культуры, искусства и образования в сфере культуры</t>
  </si>
  <si>
    <t xml:space="preserve">Отдел культуры, по делам молодежи, физкультуры и спорта Администрации Курского района Курской области </t>
  </si>
  <si>
    <t>01 3 01 13340</t>
  </si>
  <si>
    <t>Основное мероприятие 02</t>
  </si>
  <si>
    <t>Оказание мер социальной поддержки и социальной помощи отдельным категориям граждан</t>
  </si>
  <si>
    <t>01 3 02 13350</t>
  </si>
  <si>
    <t>Основное мероприятие 03</t>
  </si>
  <si>
    <t>Руководство и управление в сфере установленных функций</t>
  </si>
  <si>
    <t>01 3 01 С1402</t>
  </si>
  <si>
    <t>200</t>
  </si>
  <si>
    <t>«Управление муниципальной программой и обеспечение условий реализации»</t>
  </si>
  <si>
    <t xml:space="preserve">Отдел социального обеспечения Администрации Курского района Курской области </t>
  </si>
  <si>
    <t xml:space="preserve">Отдел опеки и попечительства Администрации Курского района Курской области </t>
  </si>
  <si>
    <t>"Управление муниципальной программой и обеспечение условий реализации"</t>
  </si>
  <si>
    <t>Оказание мер социальной поддержки общественным организациям ветеранов войны, труда, Вооруженных сил и правоохранительных органов</t>
  </si>
  <si>
    <t>003</t>
  </si>
  <si>
    <t>0113</t>
  </si>
  <si>
    <t xml:space="preserve">02 1 01 13200 </t>
  </si>
  <si>
    <t>02 1 01 С1470</t>
  </si>
  <si>
    <t>Финансовое обеспечение полномочий, переданных местным бюджетам на содержание работников в сфере социальной защиты</t>
  </si>
  <si>
    <t>1006</t>
  </si>
  <si>
    <t xml:space="preserve">02 1 02 13220 </t>
  </si>
  <si>
    <t xml:space="preserve">Подпрограмма 2 </t>
  </si>
  <si>
    <t>"Развитие мер социальной поддержки отдельных категорий граждан"</t>
  </si>
  <si>
    <t>Обеспечение реализации комплекса мер, направленных на улучшение демографической ситуации в Курском районе Курской области</t>
  </si>
  <si>
    <t>1003</t>
  </si>
  <si>
    <t xml:space="preserve">02 2 01 11130 </t>
  </si>
  <si>
    <t>Оказание мер социальной поддержки реабилитированным лицам</t>
  </si>
  <si>
    <t>02 2 02 11170</t>
  </si>
  <si>
    <t>Оказание социальной поддержкиотдельным категориям граждан по обеспечению продовольственными товарами</t>
  </si>
  <si>
    <t>02 2 03 11180</t>
  </si>
  <si>
    <t>Основное мероприятие 04</t>
  </si>
  <si>
    <t>Оказание мер социальной поддержки ветеранам труда и труженникам тыла</t>
  </si>
  <si>
    <t>02 2 04 13150</t>
  </si>
  <si>
    <t>02 2 04 13160</t>
  </si>
  <si>
    <t>Основное мероприятие 05</t>
  </si>
  <si>
    <t>Оказание социальной поддержки муниципальным служащим</t>
  </si>
  <si>
    <t>1001</t>
  </si>
  <si>
    <t xml:space="preserve">02 2 05 С1445 </t>
  </si>
  <si>
    <t>Основное мероприятие 06</t>
  </si>
  <si>
    <t>Обеспечение реализации отдельных мероприятий, направленных на улучшение положения и качества жизни граждан</t>
  </si>
  <si>
    <t>02 2 06 С1473</t>
  </si>
  <si>
    <t>"Улучшение демографической ситуации, совершенствование социальной поддержки семьи и детей"</t>
  </si>
  <si>
    <t>Исполнение переданных государственных полномочий местным бюджетам на содержание работников по организации и осуществлению деятельности по опеке</t>
  </si>
  <si>
    <t>004</t>
  </si>
  <si>
    <t>02 3 01 13170</t>
  </si>
  <si>
    <t>02 3 01 С1402</t>
  </si>
  <si>
    <t>Организация осуществления государственных выплат и пособий гражданам имеющим детей</t>
  </si>
  <si>
    <t>1004</t>
  </si>
  <si>
    <t>02 3 02 13190</t>
  </si>
  <si>
    <t>«Социальная поддержка граждан Курского района Курской области на 2015-2019 годы»</t>
  </si>
  <si>
    <t>"Управление муниципальной программой о обеспечение условий реализации"</t>
  </si>
  <si>
    <t>«Развитие образования в Курском районе Курской области на 2015-2019 годы»</t>
  </si>
  <si>
    <t>"Управление муниципальной программой и обеспечение условий реализации муниуипальной программы"</t>
  </si>
  <si>
    <t>"Развитие дошкольного и общего образования"</t>
  </si>
  <si>
    <t>"Развитие дополнительного образования и системы воспитания детей"</t>
  </si>
  <si>
    <t xml:space="preserve">Управление по делам образования и здравоохранения Администрации Курского района Курской области </t>
  </si>
  <si>
    <t>"Управление муниципальной программой и обеспечение условий реализации муниципальной программы"</t>
  </si>
  <si>
    <t>Сопровождение реализации отдельных мероприятий муниципальной программы</t>
  </si>
  <si>
    <t>006</t>
  </si>
  <si>
    <t>0709</t>
  </si>
  <si>
    <t>03 1 01 13120</t>
  </si>
  <si>
    <t>03 1 01 С1401</t>
  </si>
  <si>
    <t>800</t>
  </si>
  <si>
    <t>Руководство и управление с сфере установленных функций</t>
  </si>
  <si>
    <t xml:space="preserve">Управление по делам образования и здравоохранения Администрации Курского района Курской области, МКУ "Методический кабинет дополнительного педагогического образования" </t>
  </si>
  <si>
    <t>Управление по делам образования и здравоохранения Администрации Курского района Курской области</t>
  </si>
  <si>
    <t>03 1 02 С1402</t>
  </si>
  <si>
    <t>"Развитие дошкольного и общего образования детей"</t>
  </si>
  <si>
    <t>Содействие развитию дошкольного образования</t>
  </si>
  <si>
    <t xml:space="preserve">Управление по делам образования и здравоохранения Администрации Курского района Курской области Муниципальные дошкольные учреждения Курского района Курской области </t>
  </si>
  <si>
    <t>03 2 01 13030</t>
  </si>
  <si>
    <t>0701</t>
  </si>
  <si>
    <t>03 2 01 13000</t>
  </si>
  <si>
    <t>Управление по делам образования и здравоохранения Администрации Курского района Курской области Муниципальные общеобразовательные учреждения Курского района Курской области</t>
  </si>
  <si>
    <t>Содействие развитию общего образования</t>
  </si>
  <si>
    <t>0702</t>
  </si>
  <si>
    <t>03 2 02 13040</t>
  </si>
  <si>
    <t>Социальная поддержка работников образовательных организаций общего и дошкольного образования</t>
  </si>
  <si>
    <t>03 2 03 13070</t>
  </si>
  <si>
    <t>03 2 03 13060</t>
  </si>
  <si>
    <t>03 2 03 S3060</t>
  </si>
  <si>
    <t>Всего</t>
  </si>
  <si>
    <t>Развитие кадрового потенциала системы общего образования детей</t>
  </si>
  <si>
    <t>03 2 04 13110</t>
  </si>
  <si>
    <t>Управление по делам образования и здравоохранения Администрации Курского района Курской области Муниципальные дошкольные учреждения Курского района Курской области</t>
  </si>
  <si>
    <t>03 2 05 С1401</t>
  </si>
  <si>
    <t>03 2 05 13050</t>
  </si>
  <si>
    <t>03 2 05 S3050</t>
  </si>
  <si>
    <t>03 2 05 R0270</t>
  </si>
  <si>
    <t>03 2 05 L0270</t>
  </si>
  <si>
    <t>Реализация дошкольных образовательных программ</t>
  </si>
  <si>
    <t>Реализация основных образовательных программ</t>
  </si>
  <si>
    <t>03 2 06 С1401</t>
  </si>
  <si>
    <t>03 2 06 12420</t>
  </si>
  <si>
    <t>03 2 06 С1412</t>
  </si>
  <si>
    <t>03 2 06 13090</t>
  </si>
  <si>
    <t>03 2 06 S3090</t>
  </si>
  <si>
    <t>03 2 06 R0970</t>
  </si>
  <si>
    <t>03 2 06 L0970</t>
  </si>
  <si>
    <t>ВСЕГО</t>
  </si>
  <si>
    <t>Реализация образовательных программ дополнительного образования и мероприятия по и развитию</t>
  </si>
  <si>
    <t>Отдел культуры, по делам молодежи, физкультуры и спорта Администрации Курского района Курской области (МБОУ ДОД "ДШИ" п.Камыши, МБОУ ДОД "ДШИ" с. Рышково)</t>
  </si>
  <si>
    <t>03 3 01 С1401</t>
  </si>
  <si>
    <t>Социальная поддержка работников образовательных организаций дополнительного образования</t>
  </si>
  <si>
    <t>03 3 02 S3060</t>
  </si>
  <si>
    <t>03 3 02 13070</t>
  </si>
  <si>
    <t>( руб.)</t>
  </si>
  <si>
    <t xml:space="preserve">                                                                                                                                      (руб.)</t>
  </si>
  <si>
    <t>Соисполнитель Администрация Курского района Курской области (Отдел бухгалтерского учета и отчетности Администрации Курского района Курской области)</t>
  </si>
  <si>
    <t>"Проведение муниципальной политики в области имущественных и земельных отношений"</t>
  </si>
  <si>
    <t>Осуществление мероприятий в области имущественных и земельных отношений</t>
  </si>
  <si>
    <t>отдел по земельным правоотношениям и инвестиционной деятельности Администрации Курского района Курской области Соисполнитель Администрация Курского района Курской области (Отдел бухгалтерского учета и отчетности Администрации Курского района Курской области)</t>
  </si>
  <si>
    <t>001</t>
  </si>
  <si>
    <t>04 2 01 С1468</t>
  </si>
  <si>
    <t>04 2 01 С1467</t>
  </si>
  <si>
    <t>«Управление муниципальным имуществом и земельными ресурсами в Курском  районе Курской области на 2015-2019 годы»</t>
  </si>
  <si>
    <t>"Осуществление мероприятий в области имущественных и земельных отношений"</t>
  </si>
  <si>
    <t>Отдел культуры, по делам молодежи, физкультуры и спорта Администрации Курского района Курской области</t>
  </si>
  <si>
    <t>"Энергосбережение в Курском районе Курской области"</t>
  </si>
  <si>
    <t>Осуществление мероприятий в области энергосбережения</t>
  </si>
  <si>
    <t>Отдел ЖКХ, строительства и жилищной деятельности Администрации Курского района Курской области Соисполнитель Управление по делам образования и здравоохранения Администрации Курского района Курской области , Отдел культуры, по делам молодежи, физкультуры и спорта Администрации Курского района Курской области</t>
  </si>
  <si>
    <t xml:space="preserve">05 1 01 С1434                                   </t>
  </si>
  <si>
    <t>«Энергосбережение и повышение энергетической эффективности в Курском  районе Курской области на 2015-2019 годы»</t>
  </si>
  <si>
    <t>"Осуществление мероприятий в области энергосбережения"</t>
  </si>
  <si>
    <t>«Охрана окружающей среды в Курском  районе Курской области на 2015-2019 годы»</t>
  </si>
  <si>
    <t>Отдел ЖКХ, строительства и жилищной деятельности Администрации Курского района Курской области</t>
  </si>
  <si>
    <t>"Экология и чистая вода Курского района Курской области"</t>
  </si>
  <si>
    <t>Обеспечение населения экологически чистой питьевой водой</t>
  </si>
  <si>
    <t>Отдел ЖКХ, строительства и жилищной деятельности Администрации Курского района Курской области Соисполнитель Администрация Курского района Курской области (Отдел бухгалтерского учета и отчетности Администрации Курского района Курской области)</t>
  </si>
  <si>
    <t>0502</t>
  </si>
  <si>
    <t>06 1 01 С1427</t>
  </si>
  <si>
    <t>400</t>
  </si>
  <si>
    <t>«Обеспечение доступным и комфортным жильем и коммунальными услугами граждан в Курском  районе Курской области на 2015-2019 годы»</t>
  </si>
  <si>
    <t>"Создание условий для обеспечения доступным и комфортным жильем граждан в Курском районе Курской области"</t>
  </si>
  <si>
    <t xml:space="preserve">Подпрограмма 3 </t>
  </si>
  <si>
    <t>"Обеспечение качественными услугами ЖКХ населения Курского района Курской области"</t>
  </si>
  <si>
    <t>"Создание условий для обеспечения доступным комфортным жильем граждан в Курском районе Курской области"</t>
  </si>
  <si>
    <t>Развитие социальной и инженерной инфраструктуры Курского района Курской области</t>
  </si>
  <si>
    <t>07 2 01 11500</t>
  </si>
  <si>
    <t>07 2 01 S1500</t>
  </si>
  <si>
    <t>07 2 01 С1417</t>
  </si>
  <si>
    <t>500</t>
  </si>
  <si>
    <t>Отдел культуры, по делам молодежи, физкультуры и спорта  Администрации Курского района Курской области  (МБОУ ДОД ДЮСШ "Атлет")</t>
  </si>
  <si>
    <t>"Повышение эффективности реализации молодежной политики"</t>
  </si>
  <si>
    <t>Создание условий для вовлечения молодежи в активную общественную деятельность</t>
  </si>
  <si>
    <t xml:space="preserve">Отдел культуры, по делам молодежи, физкультуры и спорта  Администрации Курского района Курской области </t>
  </si>
  <si>
    <t>08 2 01 С1414</t>
  </si>
  <si>
    <t>"Реализация муниципальной политики в сфере физической культуры и спорта"</t>
  </si>
  <si>
    <t>Физическое воспитание, вовлечение населения в занатия физической культурой и массовым спортом, обеспечение организации и проведения физкультурных мероприятий и спортивных мероприятий</t>
  </si>
  <si>
    <t>Отдел культуры, по делам молодежи, физкультуры и спорта  Администрации Курского района Курской области (МБОУ ДОД ДЮСШ "Атлет")</t>
  </si>
  <si>
    <t>1101</t>
  </si>
  <si>
    <t>08 3 01 С1401</t>
  </si>
  <si>
    <t>1102</t>
  </si>
  <si>
    <t>08 3 01 С1404</t>
  </si>
  <si>
    <t>08 3 01 С1406</t>
  </si>
  <si>
    <t>Обеспечение подготовки спортсменов Курского района Курской области высокого класса, материально-техническое обеспечение спортивных сборных команд Курского района Курской области (отдельных спортсменов Курского района Курской области</t>
  </si>
  <si>
    <t>Отдел культуры, по делам молодежи, физкультуры и спорта  Администрации Курского района Курской области</t>
  </si>
  <si>
    <t>08 3 02 С1407</t>
  </si>
  <si>
    <t>1103</t>
  </si>
  <si>
    <t xml:space="preserve">Подпрограмма 4 </t>
  </si>
  <si>
    <t>"Оздоровление и отдых детей"</t>
  </si>
  <si>
    <t>Организация оздоровления и отдыха детей Курского района Курской области</t>
  </si>
  <si>
    <t>Управление по делам образования и здравоохранения администрации Курского района Курской области (Муниципальные бюджетные общеобразовательные учреждения), Отдел бухгалтерского учета и отчетности администрации Курского района Курской области</t>
  </si>
  <si>
    <t>0707</t>
  </si>
  <si>
    <t>08 4 01 13540</t>
  </si>
  <si>
    <t>08 4 01 S3540</t>
  </si>
  <si>
    <t>Управление по делопроизводству, кадрам и муниципальной службе Администрации Курского района Курской области, Отдел бухгалтерского учета и отчетности администрации Курского района Курской области</t>
  </si>
  <si>
    <t>"Реализация мероприятий направленных на развитие муниципальной службы"</t>
  </si>
  <si>
    <t>Повышение качества и эффективности муниципального управления</t>
  </si>
  <si>
    <t>09 1 01 С1404</t>
  </si>
  <si>
    <t>09 1 01 С1437</t>
  </si>
  <si>
    <t xml:space="preserve">«Реализация муниципальной политики в сфере физической культуры и спорта» </t>
  </si>
  <si>
    <t>Подпрограмма 4</t>
  </si>
  <si>
    <t>«Оздоровление и отдых детей»</t>
  </si>
  <si>
    <t>"Повышение качества и эффективности муниципального управления"</t>
  </si>
  <si>
    <t>Отдел архивной работы и электронного межведомственного взаимодействия Администрации Курского района Курской области, Отдел бухгалтерского учета и отчетности администрации Курского района Курской области</t>
  </si>
  <si>
    <t>"Организация хранения, комплектования и использования документов Архивного фонда Курской области и иных архивных документов"</t>
  </si>
  <si>
    <t>Осуществление отдельных государственных полномочий Курского района Курской области в сфере архивного дела</t>
  </si>
  <si>
    <t>0104</t>
  </si>
  <si>
    <t>10 2 01 13360</t>
  </si>
  <si>
    <t>10 2 01 С1438</t>
  </si>
  <si>
    <t>"Развитие сети автомобильных дорог Курского района Курской области"</t>
  </si>
  <si>
    <t>Развитие современной и эффективной транспортной инфраструктуры</t>
  </si>
  <si>
    <t>0409</t>
  </si>
  <si>
    <t>11 2 01 С1423</t>
  </si>
  <si>
    <t>Повышение технического уровня автомобильных дорог</t>
  </si>
  <si>
    <t>11 2 02 С1424</t>
  </si>
  <si>
    <t>Отдел дорожной деятельности, транспорта и связи Администрации Курского района Курской области, Отдел бухгалтерского учета и отчетности Администрации Курского района Курской области</t>
  </si>
  <si>
    <t>Отдел архивной работы и электронного межведомственного взаимодействия Администрации Курского района Курской области, Отдел бухгалтерского учета и отчетности Администрации Курского района Курской области</t>
  </si>
  <si>
    <t>0412</t>
  </si>
  <si>
    <t>Отдел дорожной деятельности, транспорта и связи Администрации Курского района Курской области, Отдел бухгалтерского учета и отчетности Администрации Курского района Курской области Управление по делам образования и здравоохранения Администрации Курского района Курской области</t>
  </si>
  <si>
    <t>"Повышение безопасности дорожного движения в Курском районе Курской области"</t>
  </si>
  <si>
    <t>Мероприятия , направленные на предупреждение опасного поведения участников дорожного движения</t>
  </si>
  <si>
    <t>11 4 01 С1459</t>
  </si>
  <si>
    <t>"Обеспечение правопорядка на территории Курского района Курской области"</t>
  </si>
  <si>
    <t>Обеспечение деятельности комиссй по делам несовершеннолетних и защите их прав</t>
  </si>
  <si>
    <t>12 1 01 13180</t>
  </si>
  <si>
    <t>Администрация Курского района Курской области (Отдел бухгалтерского учета и отчетности Администрации Курского района Курской области), Управление по делам образования и здравоохранения Администрации Курского района Курской области</t>
  </si>
  <si>
    <t>Обеспечение правопорядка на территории Курского района Курской области</t>
  </si>
  <si>
    <t>12 2 01 С1435</t>
  </si>
  <si>
    <t>Муниципальная программа «Защита населения и территории от чрезвычайных ситуаций, обеспечение пожарной  безопасности и безопасности людей на водных объектах в Курском районе Курской области на 2015-2019 годы»</t>
  </si>
  <si>
    <t>Администрация Курского района Курской области (Отдел ГО и ЧС Администрации Курского района Курской области, Отдел бухгалтерского учета и отчетности Администрации Курского района Курской области), Управление по делам образования и здравоохранения Администрации Курского района Курской области, Отдел культуры, по делам молодежи, физкультуры и спорта Администрации Курского района Курской области</t>
  </si>
  <si>
    <t>"Снижение рисков и смягчение последствий чрезвычайных ситуаций природного и техногенного характера в Курском районе Курской области"</t>
  </si>
  <si>
    <t>0309</t>
  </si>
  <si>
    <t>13 2 01 С1460</t>
  </si>
  <si>
    <t>Администрация Курского района Курской области (Отдел ГО и ЧС Администрации Курского района Курской области, Отдел бухгалтерского учета и отчетности Администрации Курского района Курской области), Управление по делам образования и здравоохранения Администрации Курского района Курской области</t>
  </si>
  <si>
    <t>Использование спутниковых навигационных технологий и других результатов космиче-ской деятельности в интересах развития Курского района</t>
  </si>
  <si>
    <t>13 2 02 С1460</t>
  </si>
  <si>
    <t>Управление по бюджету и налогам Администрации Курского района Курской области</t>
  </si>
  <si>
    <t>"Эффективная система межбюджетных отношений в Курском районе Курской области"</t>
  </si>
  <si>
    <t>Выравнивание бюджетной обеспеченности поселений Курского района Курской области</t>
  </si>
  <si>
    <t>005</t>
  </si>
  <si>
    <t>14 2 01 13450</t>
  </si>
  <si>
    <t>14 2 01 С1466</t>
  </si>
  <si>
    <t>"Управление муниципальной программой иобеспечение условий реализации"</t>
  </si>
  <si>
    <t>0106</t>
  </si>
  <si>
    <t>14 3 01 С1402</t>
  </si>
  <si>
    <t>«Социальное развитие села в Курском  районе Курской области на 2015-2019 годы»</t>
  </si>
  <si>
    <t>"Устойчивое развитие сельских территорий Курского района Курской области"</t>
  </si>
  <si>
    <t>Обустройство сельских территорий объектами социальной и инженерной инфраструктуры, автомобильными дорогами</t>
  </si>
  <si>
    <t>16 1 01 С1417</t>
  </si>
  <si>
    <t>16 1 01 L0180</t>
  </si>
  <si>
    <t>16 1 01 R0180</t>
  </si>
  <si>
    <t>«Содействие занятости населения Курского  района Курской области на 2015-2019 годы»</t>
  </si>
  <si>
    <t>Соисполнитель Управление по делам образования и здравоохранения Администрации Курского района Курской области</t>
  </si>
  <si>
    <t>"Содействие временной занятости отдельных категорий граждан"</t>
  </si>
  <si>
    <t>Создание условий развития рынка труда Курского района Курской области</t>
  </si>
  <si>
    <t>Управление по бюджету и налогам Администрации Курского района Курской области Соисполнитель Управление по делам образования и здравоохранения Администрации Курского района Курской области</t>
  </si>
  <si>
    <t>0401</t>
  </si>
  <si>
    <t>17 01 01 С1436</t>
  </si>
  <si>
    <t xml:space="preserve">Управление по бюджету и налогам Администрации Курского района Курской области </t>
  </si>
  <si>
    <t>"Развитие институтов рынка труда"</t>
  </si>
  <si>
    <t>Исполнение переданных государственных полномочий местным бюджетам в сфере трудовых отношений</t>
  </si>
  <si>
    <t>17 2 01 13310</t>
  </si>
  <si>
    <t>«Развитие экономики Курского  района Курской области на 2016-2020 годы»</t>
  </si>
  <si>
    <t>Соисполнитель Отдел бухгалтерского учета и отчетности Администрации Курского района Курской области</t>
  </si>
  <si>
    <t>Обеспечение благоприятных условий для развития малого и среднего предпринимательства</t>
  </si>
  <si>
    <t>Отдел по вопросам АПК, развитию малого и среднего предпринимательства Администрации Курского района Курской области</t>
  </si>
  <si>
    <t>Отдел по вопросам АПК, развитию малого и среднего предпринимательства Администрации Курского района Курской области Соисполнитель  Отдел бухгалтерского учета и отчетностиАдминистрации Курского района Курской области</t>
  </si>
  <si>
    <t>18 2 01 С1405</t>
  </si>
  <si>
    <t>«Развитие культуры в Курском  районе Курской области на 2015-2019»</t>
  </si>
  <si>
    <t>Отдел культуры, по делам молодежи, физкультуры и спорта Администрации Курского района Курской области Участники: МБУК "Камышинский РДК", МБУК "Бесединская ЦРБ"</t>
  </si>
  <si>
    <t>«Социальная поддержка граждан Курского  района Курской области на 2015-2019 годы»</t>
  </si>
  <si>
    <t>«Развитие образования в Курском  районе Курской области на 2015-2019 годы»</t>
  </si>
  <si>
    <t>«Повышение эффективности работы с молодежью, организация отдыха и оздоровления детей, молодежи, развитие физической культуры и спорта в Курском  районе Курской области на 2015-2019 годы»</t>
  </si>
  <si>
    <t>«Развитие муниципальной службы в Курском  районе Курской области на 2015-2019 годы»</t>
  </si>
  <si>
    <t>«Сохранение и развитие архивного дела в Курском районе Курской области на 2015-2019 годы»</t>
  </si>
  <si>
    <t>«Развитие транспортоной системы, обеспечение перевозки пассажиров в Курском районе курской области и безопасности дорожного движения в Курском районе Курской области на 2015-2019 годы»</t>
  </si>
  <si>
    <t>«Профилактика правонарушений в Курском районе Курской области на 2015-2019 годы»</t>
  </si>
  <si>
    <t>«Повышение эффективности управления финансами в Курском районе Курской области на 2015-2019 годы»</t>
  </si>
  <si>
    <t>«Социальное развитие села в Курском районе Курской области на 2015-2019 годы»</t>
  </si>
  <si>
    <t>«Развитие транспортной системы, обеспечение перевозки пассажиров в Курском районе курской области и безопасности дорожного движения в Курском районе Курской области на 2015-2019 годы»</t>
  </si>
  <si>
    <t>«Защита населения и территории от чрезвычайных ситуаций, обеспечение пожарной безопасности людей на водных объектах в Курском районе Курской области на 2015-2019 годы»</t>
  </si>
  <si>
    <t>«Содействие занятости населения Курского района Курской области на 2015-2019 годы»</t>
  </si>
  <si>
    <t>«Развитие экономики Курского района Курской области на 2016-2020 годы»</t>
  </si>
  <si>
    <t>"Содействие развитию малого и среднего предпринимательства в Курском районе Курской области"</t>
  </si>
  <si>
    <t>ИТОГО по муниципальным программам</t>
  </si>
  <si>
    <t xml:space="preserve"> сводная бюджетная роспись,план на 1 января  2017г</t>
  </si>
  <si>
    <t xml:space="preserve"> сводная бюджетная роспись на 31.12.2017г.</t>
  </si>
  <si>
    <t>01 2 01 R5191</t>
  </si>
  <si>
    <t>01 2 01 R5195</t>
  </si>
  <si>
    <t>03 2 06 S3050</t>
  </si>
  <si>
    <t>03 2 06 13050</t>
  </si>
  <si>
    <t>Государственная поддержка молодых семей в улучшении жилищных условий в Курском районе Курской области</t>
  </si>
  <si>
    <t>07 2 01 L0200</t>
  </si>
  <si>
    <t>07 2 01 R0200</t>
  </si>
  <si>
    <t>Мероприятия по внесению сведений в единый реестр недвижимости о границах муниципальных образований и границах населенных пунктов</t>
  </si>
  <si>
    <t>07 2 03 S3600</t>
  </si>
  <si>
    <t>07 2 03 13600</t>
  </si>
  <si>
    <t>Обеспечение реализации отдельных мероприятий по повышению качества предоставления услуг ЖКХ</t>
  </si>
  <si>
    <t>07 3 01 С1431</t>
  </si>
  <si>
    <t>Создание на территории Курского района Курской области ком-плексной системы обеспечения безопасности жизнедеятельности на-селения Курского района Курской области АПК «Безопасный го-род»</t>
  </si>
  <si>
    <t>Таблица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</si>
</sst>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4" tint="-0.249977111117893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view="pageBreakPreview" zoomScale="60" workbookViewId="0">
      <selection activeCell="C8" sqref="C8:C9"/>
    </sheetView>
  </sheetViews>
  <sheetFormatPr defaultRowHeight="18.75" x14ac:dyDescent="0.25"/>
  <cols>
    <col min="1" max="1" width="28" style="7" customWidth="1"/>
    <col min="2" max="2" width="36.85546875" style="7" customWidth="1"/>
    <col min="3" max="3" width="37.140625" style="7" customWidth="1"/>
    <col min="4" max="5" width="9.140625" style="7"/>
    <col min="6" max="6" width="19.5703125" style="7" customWidth="1"/>
    <col min="7" max="7" width="9.140625" style="7"/>
    <col min="8" max="8" width="19.42578125" style="7" customWidth="1"/>
    <col min="9" max="9" width="21.140625" style="7" customWidth="1"/>
    <col min="10" max="10" width="21.85546875" style="7" customWidth="1"/>
    <col min="11" max="16384" width="9.140625" style="2"/>
  </cols>
  <sheetData>
    <row r="1" spans="1:12" x14ac:dyDescent="0.25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1"/>
      <c r="L1" s="1"/>
    </row>
    <row r="2" spans="1:12" x14ac:dyDescent="0.25">
      <c r="A2" s="6"/>
    </row>
    <row r="3" spans="1:12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</row>
    <row r="4" spans="1:12" x14ac:dyDescent="0.2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</row>
    <row r="5" spans="1:12" x14ac:dyDescent="0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</row>
    <row r="6" spans="1:12" x14ac:dyDescent="0.25">
      <c r="A6" s="9"/>
    </row>
    <row r="7" spans="1:12" x14ac:dyDescent="0.25">
      <c r="A7" s="10" t="s">
        <v>164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02.75" customHeight="1" x14ac:dyDescent="0.25">
      <c r="A8" s="11" t="s">
        <v>3</v>
      </c>
      <c r="B8" s="12" t="s">
        <v>18</v>
      </c>
      <c r="C8" s="12" t="s">
        <v>17</v>
      </c>
      <c r="D8" s="11" t="s">
        <v>19</v>
      </c>
      <c r="E8" s="11"/>
      <c r="F8" s="11"/>
      <c r="G8" s="11"/>
      <c r="H8" s="11" t="s">
        <v>20</v>
      </c>
      <c r="I8" s="11"/>
      <c r="J8" s="11"/>
    </row>
    <row r="9" spans="1:12" ht="93.75" x14ac:dyDescent="0.25">
      <c r="A9" s="11"/>
      <c r="B9" s="12"/>
      <c r="C9" s="12"/>
      <c r="D9" s="13" t="s">
        <v>4</v>
      </c>
      <c r="E9" s="13" t="s">
        <v>5</v>
      </c>
      <c r="F9" s="13" t="s">
        <v>6</v>
      </c>
      <c r="G9" s="13" t="s">
        <v>7</v>
      </c>
      <c r="H9" s="13" t="s">
        <v>315</v>
      </c>
      <c r="I9" s="13" t="s">
        <v>316</v>
      </c>
      <c r="J9" s="13" t="s">
        <v>21</v>
      </c>
    </row>
    <row r="10" spans="1:12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2" ht="32.25" customHeight="1" x14ac:dyDescent="0.25">
      <c r="A11" s="15" t="s">
        <v>298</v>
      </c>
      <c r="B11" s="16"/>
      <c r="C11" s="17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8">
        <f>H12</f>
        <v>24414012.330000002</v>
      </c>
      <c r="I11" s="18">
        <f t="shared" ref="I11:J11" si="0">I12</f>
        <v>23498359.660000004</v>
      </c>
      <c r="J11" s="18">
        <f t="shared" si="0"/>
        <v>23410341.789999999</v>
      </c>
    </row>
    <row r="12" spans="1:12" ht="131.25" x14ac:dyDescent="0.25">
      <c r="A12" s="19"/>
      <c r="B12" s="20"/>
      <c r="C12" s="13" t="s">
        <v>299</v>
      </c>
      <c r="D12" s="13" t="s">
        <v>54</v>
      </c>
      <c r="E12" s="13" t="s">
        <v>10</v>
      </c>
      <c r="F12" s="13" t="s">
        <v>11</v>
      </c>
      <c r="G12" s="13" t="s">
        <v>12</v>
      </c>
      <c r="H12" s="21">
        <f>H13+H16+H21</f>
        <v>24414012.330000002</v>
      </c>
      <c r="I12" s="21">
        <f t="shared" ref="I12:J12" si="1">I13+I16+I21</f>
        <v>23498359.660000004</v>
      </c>
      <c r="J12" s="21">
        <f t="shared" si="1"/>
        <v>23410341.789999999</v>
      </c>
    </row>
    <row r="13" spans="1:12" ht="32.25" customHeight="1" x14ac:dyDescent="0.25">
      <c r="A13" s="13" t="s">
        <v>13</v>
      </c>
      <c r="B13" s="13" t="s">
        <v>45</v>
      </c>
      <c r="C13" s="13" t="s">
        <v>54</v>
      </c>
      <c r="D13" s="22" t="s">
        <v>54</v>
      </c>
      <c r="E13" s="13" t="s">
        <v>10</v>
      </c>
      <c r="F13" s="13" t="s">
        <v>11</v>
      </c>
      <c r="G13" s="13" t="s">
        <v>12</v>
      </c>
      <c r="H13" s="23">
        <f>H14+H15</f>
        <v>8341258.4699999997</v>
      </c>
      <c r="I13" s="23">
        <f t="shared" ref="I13:J13" si="2">I14+I15</f>
        <v>6789617.5800000001</v>
      </c>
      <c r="J13" s="23">
        <f t="shared" si="2"/>
        <v>6739555.46</v>
      </c>
    </row>
    <row r="14" spans="1:12" ht="132.75" customHeight="1" x14ac:dyDescent="0.25">
      <c r="A14" s="24" t="s">
        <v>46</v>
      </c>
      <c r="B14" s="24" t="s">
        <v>47</v>
      </c>
      <c r="C14" s="13" t="s">
        <v>49</v>
      </c>
      <c r="D14" s="22" t="s">
        <v>22</v>
      </c>
      <c r="E14" s="22" t="s">
        <v>26</v>
      </c>
      <c r="F14" s="22" t="s">
        <v>50</v>
      </c>
      <c r="G14" s="22" t="s">
        <v>27</v>
      </c>
      <c r="H14" s="21">
        <v>8299258.4699999997</v>
      </c>
      <c r="I14" s="21">
        <v>6757617.5800000001</v>
      </c>
      <c r="J14" s="21">
        <v>6707572.46</v>
      </c>
    </row>
    <row r="15" spans="1:12" ht="132.75" customHeight="1" x14ac:dyDescent="0.25">
      <c r="A15" s="25"/>
      <c r="B15" s="25"/>
      <c r="C15" s="13" t="s">
        <v>49</v>
      </c>
      <c r="D15" s="22" t="s">
        <v>22</v>
      </c>
      <c r="E15" s="22" t="s">
        <v>26</v>
      </c>
      <c r="F15" s="22" t="s">
        <v>51</v>
      </c>
      <c r="G15" s="22" t="s">
        <v>27</v>
      </c>
      <c r="H15" s="21">
        <v>42000</v>
      </c>
      <c r="I15" s="21">
        <v>32000</v>
      </c>
      <c r="J15" s="21">
        <v>31983</v>
      </c>
    </row>
    <row r="16" spans="1:12" ht="78" customHeight="1" x14ac:dyDescent="0.25">
      <c r="A16" s="13" t="s">
        <v>14</v>
      </c>
      <c r="B16" s="13" t="s">
        <v>52</v>
      </c>
      <c r="C16" s="26" t="s">
        <v>28</v>
      </c>
      <c r="D16" s="27" t="s">
        <v>28</v>
      </c>
      <c r="E16" s="27" t="s">
        <v>28</v>
      </c>
      <c r="F16" s="27" t="s">
        <v>28</v>
      </c>
      <c r="G16" s="27" t="s">
        <v>28</v>
      </c>
      <c r="H16" s="23">
        <f>H17+H18+H19</f>
        <v>13978532.720000001</v>
      </c>
      <c r="I16" s="23">
        <f t="shared" ref="I16:J16" si="3">I17+I18+I19</f>
        <v>13893864.16</v>
      </c>
      <c r="J16" s="23">
        <f t="shared" si="3"/>
        <v>13856308.41</v>
      </c>
    </row>
    <row r="17" spans="1:10" ht="119.25" customHeight="1" x14ac:dyDescent="0.25">
      <c r="A17" s="12" t="s">
        <v>46</v>
      </c>
      <c r="B17" s="12" t="s">
        <v>53</v>
      </c>
      <c r="C17" s="13" t="s">
        <v>55</v>
      </c>
      <c r="D17" s="27" t="s">
        <v>22</v>
      </c>
      <c r="E17" s="27" t="s">
        <v>26</v>
      </c>
      <c r="F17" s="27" t="s">
        <v>56</v>
      </c>
      <c r="G17" s="27" t="s">
        <v>27</v>
      </c>
      <c r="H17" s="23">
        <v>13978532.720000001</v>
      </c>
      <c r="I17" s="23">
        <v>13743864.16</v>
      </c>
      <c r="J17" s="23">
        <v>13706308.41</v>
      </c>
    </row>
    <row r="18" spans="1:10" ht="125.25" customHeight="1" x14ac:dyDescent="0.25">
      <c r="A18" s="12"/>
      <c r="B18" s="12"/>
      <c r="C18" s="13" t="s">
        <v>55</v>
      </c>
      <c r="D18" s="27" t="s">
        <v>22</v>
      </c>
      <c r="E18" s="27" t="s">
        <v>26</v>
      </c>
      <c r="F18" s="27" t="s">
        <v>317</v>
      </c>
      <c r="G18" s="27" t="s">
        <v>27</v>
      </c>
      <c r="H18" s="23">
        <v>0</v>
      </c>
      <c r="I18" s="23">
        <v>50000</v>
      </c>
      <c r="J18" s="23">
        <v>50000</v>
      </c>
    </row>
    <row r="19" spans="1:10" ht="125.25" customHeight="1" x14ac:dyDescent="0.25">
      <c r="A19" s="12"/>
      <c r="B19" s="12"/>
      <c r="C19" s="13" t="s">
        <v>55</v>
      </c>
      <c r="D19" s="27" t="s">
        <v>22</v>
      </c>
      <c r="E19" s="27" t="s">
        <v>26</v>
      </c>
      <c r="F19" s="27" t="s">
        <v>318</v>
      </c>
      <c r="G19" s="27" t="s">
        <v>27</v>
      </c>
      <c r="H19" s="23">
        <v>0</v>
      </c>
      <c r="I19" s="23">
        <v>100000</v>
      </c>
      <c r="J19" s="23">
        <v>100000</v>
      </c>
    </row>
    <row r="20" spans="1:10" ht="38.25" hidden="1" customHeight="1" thickBot="1" x14ac:dyDescent="0.3">
      <c r="A20" s="28"/>
      <c r="B20" s="29"/>
      <c r="C20" s="13" t="s">
        <v>15</v>
      </c>
      <c r="D20" s="27"/>
      <c r="E20" s="27"/>
      <c r="F20" s="27"/>
      <c r="G20" s="27"/>
      <c r="H20" s="23"/>
      <c r="I20" s="23"/>
      <c r="J20" s="23"/>
    </row>
    <row r="21" spans="1:10" ht="18.75" customHeight="1" x14ac:dyDescent="0.25">
      <c r="A21" s="30" t="s">
        <v>16</v>
      </c>
      <c r="B21" s="30" t="s">
        <v>67</v>
      </c>
      <c r="C21" s="12" t="s">
        <v>54</v>
      </c>
      <c r="D21" s="31" t="s">
        <v>28</v>
      </c>
      <c r="E21" s="31" t="s">
        <v>28</v>
      </c>
      <c r="F21" s="31" t="s">
        <v>28</v>
      </c>
      <c r="G21" s="31" t="s">
        <v>28</v>
      </c>
      <c r="H21" s="32">
        <f>H23+H24+H26+H27</f>
        <v>2094221.14</v>
      </c>
      <c r="I21" s="32">
        <f t="shared" ref="I21:J21" si="4">I23+I24+I26+I27</f>
        <v>2814877.92</v>
      </c>
      <c r="J21" s="32">
        <f t="shared" si="4"/>
        <v>2814477.92</v>
      </c>
    </row>
    <row r="22" spans="1:10" ht="63" customHeight="1" x14ac:dyDescent="0.25">
      <c r="A22" s="30"/>
      <c r="B22" s="30"/>
      <c r="C22" s="12"/>
      <c r="D22" s="31"/>
      <c r="E22" s="31"/>
      <c r="F22" s="31"/>
      <c r="G22" s="31"/>
      <c r="H22" s="32"/>
      <c r="I22" s="32"/>
      <c r="J22" s="32"/>
    </row>
    <row r="23" spans="1:10" ht="93.75" customHeight="1" x14ac:dyDescent="0.25">
      <c r="A23" s="28" t="s">
        <v>46</v>
      </c>
      <c r="B23" s="26" t="s">
        <v>57</v>
      </c>
      <c r="C23" s="13" t="s">
        <v>58</v>
      </c>
      <c r="D23" s="27" t="s">
        <v>22</v>
      </c>
      <c r="E23" s="27" t="s">
        <v>23</v>
      </c>
      <c r="F23" s="27" t="s">
        <v>59</v>
      </c>
      <c r="G23" s="27" t="s">
        <v>24</v>
      </c>
      <c r="H23" s="23">
        <v>24276</v>
      </c>
      <c r="I23" s="23">
        <v>37188</v>
      </c>
      <c r="J23" s="23">
        <v>37188</v>
      </c>
    </row>
    <row r="24" spans="1:10" ht="35.25" customHeight="1" x14ac:dyDescent="0.25">
      <c r="A24" s="30" t="s">
        <v>60</v>
      </c>
      <c r="B24" s="11" t="s">
        <v>61</v>
      </c>
      <c r="C24" s="33" t="s">
        <v>58</v>
      </c>
      <c r="D24" s="31" t="s">
        <v>22</v>
      </c>
      <c r="E24" s="31" t="s">
        <v>23</v>
      </c>
      <c r="F24" s="31" t="s">
        <v>62</v>
      </c>
      <c r="G24" s="31" t="s">
        <v>25</v>
      </c>
      <c r="H24" s="32">
        <v>882694</v>
      </c>
      <c r="I24" s="32">
        <v>1460049</v>
      </c>
      <c r="J24" s="32">
        <v>1460049</v>
      </c>
    </row>
    <row r="25" spans="1:10" ht="67.5" customHeight="1" x14ac:dyDescent="0.25">
      <c r="A25" s="30"/>
      <c r="B25" s="11"/>
      <c r="C25" s="33"/>
      <c r="D25" s="31"/>
      <c r="E25" s="31"/>
      <c r="F25" s="31"/>
      <c r="G25" s="31"/>
      <c r="H25" s="32"/>
      <c r="I25" s="32"/>
      <c r="J25" s="32"/>
    </row>
    <row r="26" spans="1:10" ht="69.75" customHeight="1" x14ac:dyDescent="0.25">
      <c r="A26" s="24" t="s">
        <v>63</v>
      </c>
      <c r="B26" s="24" t="s">
        <v>64</v>
      </c>
      <c r="C26" s="24" t="s">
        <v>58</v>
      </c>
      <c r="D26" s="27" t="s">
        <v>22</v>
      </c>
      <c r="E26" s="27" t="s">
        <v>23</v>
      </c>
      <c r="F26" s="27" t="s">
        <v>65</v>
      </c>
      <c r="G26" s="27" t="s">
        <v>24</v>
      </c>
      <c r="H26" s="23">
        <v>1184251.1399999999</v>
      </c>
      <c r="I26" s="23">
        <v>1314640.92</v>
      </c>
      <c r="J26" s="23">
        <v>1314640.92</v>
      </c>
    </row>
    <row r="27" spans="1:10" ht="21" customHeight="1" x14ac:dyDescent="0.25">
      <c r="A27" s="25"/>
      <c r="B27" s="25"/>
      <c r="C27" s="25"/>
      <c r="D27" s="27" t="s">
        <v>22</v>
      </c>
      <c r="E27" s="27" t="s">
        <v>23</v>
      </c>
      <c r="F27" s="27" t="s">
        <v>65</v>
      </c>
      <c r="G27" s="27" t="s">
        <v>66</v>
      </c>
      <c r="H27" s="23">
        <v>3000</v>
      </c>
      <c r="I27" s="23">
        <v>3000</v>
      </c>
      <c r="J27" s="23">
        <v>2600</v>
      </c>
    </row>
    <row r="28" spans="1:10" ht="32.25" customHeight="1" x14ac:dyDescent="0.25">
      <c r="A28" s="15" t="s">
        <v>300</v>
      </c>
      <c r="B28" s="16"/>
      <c r="C28" s="17" t="s">
        <v>8</v>
      </c>
      <c r="D28" s="17" t="s">
        <v>9</v>
      </c>
      <c r="E28" s="17" t="s">
        <v>10</v>
      </c>
      <c r="F28" s="17" t="s">
        <v>11</v>
      </c>
      <c r="G28" s="17" t="s">
        <v>12</v>
      </c>
      <c r="H28" s="18">
        <f>H29+H30</f>
        <v>37880430</v>
      </c>
      <c r="I28" s="18">
        <f t="shared" ref="I28:J28" si="5">I29+I30</f>
        <v>41201105.259999998</v>
      </c>
      <c r="J28" s="18">
        <f t="shared" si="5"/>
        <v>41063565.829999998</v>
      </c>
    </row>
    <row r="29" spans="1:10" ht="75" x14ac:dyDescent="0.25">
      <c r="A29" s="19"/>
      <c r="B29" s="20"/>
      <c r="C29" s="13" t="s">
        <v>68</v>
      </c>
      <c r="D29" s="13" t="s">
        <v>54</v>
      </c>
      <c r="E29" s="13" t="s">
        <v>10</v>
      </c>
      <c r="F29" s="13" t="s">
        <v>11</v>
      </c>
      <c r="G29" s="13" t="s">
        <v>12</v>
      </c>
      <c r="H29" s="21">
        <f>H31+H37</f>
        <v>26200300</v>
      </c>
      <c r="I29" s="21">
        <f t="shared" ref="I29:J29" si="6">I31+I37</f>
        <v>26830061.699999999</v>
      </c>
      <c r="J29" s="21">
        <f t="shared" si="6"/>
        <v>26692522.27</v>
      </c>
    </row>
    <row r="30" spans="1:10" ht="75" x14ac:dyDescent="0.25">
      <c r="A30" s="34"/>
      <c r="B30" s="35"/>
      <c r="C30" s="13" t="s">
        <v>69</v>
      </c>
      <c r="D30" s="13" t="s">
        <v>54</v>
      </c>
      <c r="E30" s="13" t="s">
        <v>10</v>
      </c>
      <c r="F30" s="13" t="s">
        <v>11</v>
      </c>
      <c r="G30" s="13" t="s">
        <v>12</v>
      </c>
      <c r="H30" s="21">
        <f>H50</f>
        <v>11680130</v>
      </c>
      <c r="I30" s="21">
        <f t="shared" ref="I30:J30" si="7">I50</f>
        <v>14371043.560000001</v>
      </c>
      <c r="J30" s="21">
        <f t="shared" si="7"/>
        <v>14371043.560000001</v>
      </c>
    </row>
    <row r="31" spans="1:10" ht="56.25" x14ac:dyDescent="0.25">
      <c r="A31" s="13" t="s">
        <v>13</v>
      </c>
      <c r="B31" s="13" t="s">
        <v>70</v>
      </c>
      <c r="C31" s="13" t="s">
        <v>54</v>
      </c>
      <c r="D31" s="22" t="s">
        <v>54</v>
      </c>
      <c r="E31" s="13" t="s">
        <v>10</v>
      </c>
      <c r="F31" s="13" t="s">
        <v>11</v>
      </c>
      <c r="G31" s="13" t="s">
        <v>12</v>
      </c>
      <c r="H31" s="23">
        <f>H32+H33+H34+H35+H36</f>
        <v>2759400</v>
      </c>
      <c r="I31" s="23">
        <f t="shared" ref="I31:J31" si="8">I32+I33+I34+I35+I36</f>
        <v>2958000</v>
      </c>
      <c r="J31" s="23">
        <f t="shared" si="8"/>
        <v>2958000</v>
      </c>
    </row>
    <row r="32" spans="1:10" ht="112.5" customHeight="1" x14ac:dyDescent="0.25">
      <c r="A32" s="24" t="s">
        <v>46</v>
      </c>
      <c r="B32" s="24" t="s">
        <v>71</v>
      </c>
      <c r="C32" s="24" t="s">
        <v>68</v>
      </c>
      <c r="D32" s="22" t="s">
        <v>72</v>
      </c>
      <c r="E32" s="22" t="s">
        <v>73</v>
      </c>
      <c r="F32" s="22" t="s">
        <v>74</v>
      </c>
      <c r="G32" s="22" t="s">
        <v>27</v>
      </c>
      <c r="H32" s="21">
        <v>112400</v>
      </c>
      <c r="I32" s="21">
        <v>122900</v>
      </c>
      <c r="J32" s="21">
        <v>122900</v>
      </c>
    </row>
    <row r="33" spans="1:10" x14ac:dyDescent="0.25">
      <c r="A33" s="25"/>
      <c r="B33" s="25"/>
      <c r="C33" s="25"/>
      <c r="D33" s="22" t="s">
        <v>72</v>
      </c>
      <c r="E33" s="22" t="s">
        <v>73</v>
      </c>
      <c r="F33" s="22" t="s">
        <v>75</v>
      </c>
      <c r="G33" s="22" t="s">
        <v>27</v>
      </c>
      <c r="H33" s="21">
        <v>40000</v>
      </c>
      <c r="I33" s="21">
        <v>40000</v>
      </c>
      <c r="J33" s="21">
        <v>40000</v>
      </c>
    </row>
    <row r="34" spans="1:10" ht="56.25" customHeight="1" x14ac:dyDescent="0.25">
      <c r="A34" s="24" t="s">
        <v>60</v>
      </c>
      <c r="B34" s="24" t="s">
        <v>76</v>
      </c>
      <c r="C34" s="24" t="s">
        <v>68</v>
      </c>
      <c r="D34" s="22" t="s">
        <v>72</v>
      </c>
      <c r="E34" s="22" t="s">
        <v>77</v>
      </c>
      <c r="F34" s="22" t="s">
        <v>78</v>
      </c>
      <c r="G34" s="22" t="s">
        <v>24</v>
      </c>
      <c r="H34" s="21">
        <v>2607000</v>
      </c>
      <c r="I34" s="21">
        <v>2467083.6800000002</v>
      </c>
      <c r="J34" s="21">
        <v>2467083.6800000002</v>
      </c>
    </row>
    <row r="35" spans="1:10" ht="56.25" customHeight="1" x14ac:dyDescent="0.25">
      <c r="A35" s="36"/>
      <c r="B35" s="36"/>
      <c r="C35" s="36"/>
      <c r="D35" s="22" t="s">
        <v>72</v>
      </c>
      <c r="E35" s="22" t="s">
        <v>77</v>
      </c>
      <c r="F35" s="22" t="s">
        <v>78</v>
      </c>
      <c r="G35" s="22" t="s">
        <v>66</v>
      </c>
      <c r="H35" s="21">
        <v>0</v>
      </c>
      <c r="I35" s="21">
        <v>327216.32</v>
      </c>
      <c r="J35" s="21">
        <v>327216.32</v>
      </c>
    </row>
    <row r="36" spans="1:10" ht="63.75" customHeight="1" x14ac:dyDescent="0.25">
      <c r="A36" s="25"/>
      <c r="B36" s="25"/>
      <c r="C36" s="25"/>
      <c r="D36" s="22" t="s">
        <v>72</v>
      </c>
      <c r="E36" s="22" t="s">
        <v>77</v>
      </c>
      <c r="F36" s="22" t="s">
        <v>78</v>
      </c>
      <c r="G36" s="22" t="s">
        <v>120</v>
      </c>
      <c r="H36" s="21">
        <v>0</v>
      </c>
      <c r="I36" s="21">
        <v>800</v>
      </c>
      <c r="J36" s="21">
        <v>800</v>
      </c>
    </row>
    <row r="37" spans="1:10" ht="56.25" x14ac:dyDescent="0.25">
      <c r="A37" s="13" t="s">
        <v>79</v>
      </c>
      <c r="B37" s="13" t="s">
        <v>80</v>
      </c>
      <c r="C37" s="13" t="s">
        <v>54</v>
      </c>
      <c r="D37" s="22" t="s">
        <v>54</v>
      </c>
      <c r="E37" s="13" t="s">
        <v>10</v>
      </c>
      <c r="F37" s="13" t="s">
        <v>11</v>
      </c>
      <c r="G37" s="13" t="s">
        <v>12</v>
      </c>
      <c r="H37" s="23">
        <f>SUM(H38:H49)</f>
        <v>23440900</v>
      </c>
      <c r="I37" s="23">
        <f t="shared" ref="I37:J37" si="9">SUM(I38:I49)</f>
        <v>23872061.699999999</v>
      </c>
      <c r="J37" s="23">
        <f t="shared" si="9"/>
        <v>23734522.27</v>
      </c>
    </row>
    <row r="38" spans="1:10" ht="125.25" customHeight="1" x14ac:dyDescent="0.25">
      <c r="A38" s="37" t="s">
        <v>46</v>
      </c>
      <c r="B38" s="37" t="s">
        <v>81</v>
      </c>
      <c r="C38" s="37" t="s">
        <v>68</v>
      </c>
      <c r="D38" s="22" t="s">
        <v>72</v>
      </c>
      <c r="E38" s="22" t="s">
        <v>82</v>
      </c>
      <c r="F38" s="22" t="s">
        <v>83</v>
      </c>
      <c r="G38" s="22" t="s">
        <v>25</v>
      </c>
      <c r="H38" s="38">
        <v>3128190</v>
      </c>
      <c r="I38" s="21">
        <v>2925839</v>
      </c>
      <c r="J38" s="21">
        <v>2925838.44</v>
      </c>
    </row>
    <row r="39" spans="1:10" ht="52.5" customHeight="1" x14ac:dyDescent="0.25">
      <c r="A39" s="24" t="s">
        <v>60</v>
      </c>
      <c r="B39" s="24" t="s">
        <v>84</v>
      </c>
      <c r="C39" s="24" t="s">
        <v>68</v>
      </c>
      <c r="D39" s="22" t="s">
        <v>72</v>
      </c>
      <c r="E39" s="22" t="s">
        <v>82</v>
      </c>
      <c r="F39" s="22" t="s">
        <v>85</v>
      </c>
      <c r="G39" s="22" t="s">
        <v>66</v>
      </c>
      <c r="H39" s="38">
        <v>4900</v>
      </c>
      <c r="I39" s="21">
        <v>4238</v>
      </c>
      <c r="J39" s="21">
        <v>4207.3500000000004</v>
      </c>
    </row>
    <row r="40" spans="1:10" x14ac:dyDescent="0.25">
      <c r="A40" s="25"/>
      <c r="B40" s="25"/>
      <c r="C40" s="25"/>
      <c r="D40" s="22" t="s">
        <v>72</v>
      </c>
      <c r="E40" s="22" t="s">
        <v>82</v>
      </c>
      <c r="F40" s="22" t="s">
        <v>85</v>
      </c>
      <c r="G40" s="22" t="s">
        <v>25</v>
      </c>
      <c r="H40" s="38">
        <v>260376</v>
      </c>
      <c r="I40" s="21">
        <v>256299</v>
      </c>
      <c r="J40" s="21">
        <v>253931.87</v>
      </c>
    </row>
    <row r="41" spans="1:10" ht="61.5" customHeight="1" x14ac:dyDescent="0.25">
      <c r="A41" s="24" t="s">
        <v>63</v>
      </c>
      <c r="B41" s="24" t="s">
        <v>86</v>
      </c>
      <c r="C41" s="24" t="s">
        <v>68</v>
      </c>
      <c r="D41" s="22" t="s">
        <v>72</v>
      </c>
      <c r="E41" s="22" t="s">
        <v>82</v>
      </c>
      <c r="F41" s="22" t="s">
        <v>87</v>
      </c>
      <c r="G41" s="22" t="s">
        <v>66</v>
      </c>
      <c r="H41" s="38">
        <v>13000</v>
      </c>
      <c r="I41" s="21">
        <v>13000</v>
      </c>
      <c r="J41" s="21">
        <v>11295.95</v>
      </c>
    </row>
    <row r="42" spans="1:10" ht="51.75" customHeight="1" x14ac:dyDescent="0.25">
      <c r="A42" s="25"/>
      <c r="B42" s="25"/>
      <c r="C42" s="25"/>
      <c r="D42" s="22" t="s">
        <v>72</v>
      </c>
      <c r="E42" s="22" t="s">
        <v>82</v>
      </c>
      <c r="F42" s="22" t="s">
        <v>87</v>
      </c>
      <c r="G42" s="22" t="s">
        <v>25</v>
      </c>
      <c r="H42" s="38">
        <v>1329893</v>
      </c>
      <c r="I42" s="21">
        <v>1237042</v>
      </c>
      <c r="J42" s="21">
        <v>1205971.1200000001</v>
      </c>
    </row>
    <row r="43" spans="1:10" ht="39.75" customHeight="1" x14ac:dyDescent="0.25">
      <c r="A43" s="24" t="s">
        <v>88</v>
      </c>
      <c r="B43" s="24" t="s">
        <v>89</v>
      </c>
      <c r="C43" s="24" t="s">
        <v>68</v>
      </c>
      <c r="D43" s="22" t="s">
        <v>72</v>
      </c>
      <c r="E43" s="22" t="s">
        <v>82</v>
      </c>
      <c r="F43" s="22" t="s">
        <v>90</v>
      </c>
      <c r="G43" s="22" t="s">
        <v>66</v>
      </c>
      <c r="H43" s="38">
        <v>267700</v>
      </c>
      <c r="I43" s="21">
        <v>263906</v>
      </c>
      <c r="J43" s="21">
        <v>263279.81</v>
      </c>
    </row>
    <row r="44" spans="1:10" ht="39.75" customHeight="1" x14ac:dyDescent="0.25">
      <c r="A44" s="36"/>
      <c r="B44" s="36"/>
      <c r="C44" s="36"/>
      <c r="D44" s="22" t="s">
        <v>72</v>
      </c>
      <c r="E44" s="22" t="s">
        <v>82</v>
      </c>
      <c r="F44" s="22" t="s">
        <v>90</v>
      </c>
      <c r="G44" s="22" t="s">
        <v>25</v>
      </c>
      <c r="H44" s="38">
        <v>14542641</v>
      </c>
      <c r="I44" s="21">
        <v>15769038</v>
      </c>
      <c r="J44" s="21">
        <v>15680467.51</v>
      </c>
    </row>
    <row r="45" spans="1:10" ht="39.75" customHeight="1" x14ac:dyDescent="0.25">
      <c r="A45" s="36"/>
      <c r="B45" s="36"/>
      <c r="C45" s="36"/>
      <c r="D45" s="22" t="s">
        <v>72</v>
      </c>
      <c r="E45" s="22" t="s">
        <v>82</v>
      </c>
      <c r="F45" s="22" t="s">
        <v>91</v>
      </c>
      <c r="G45" s="22" t="s">
        <v>66</v>
      </c>
      <c r="H45" s="38">
        <v>64200</v>
      </c>
      <c r="I45" s="21">
        <v>54502</v>
      </c>
      <c r="J45" s="21">
        <v>54322.97</v>
      </c>
    </row>
    <row r="46" spans="1:10" ht="37.5" customHeight="1" x14ac:dyDescent="0.25">
      <c r="A46" s="25"/>
      <c r="B46" s="25"/>
      <c r="C46" s="25"/>
      <c r="D46" s="22" t="s">
        <v>72</v>
      </c>
      <c r="E46" s="22" t="s">
        <v>82</v>
      </c>
      <c r="F46" s="22" t="s">
        <v>91</v>
      </c>
      <c r="G46" s="22" t="s">
        <v>25</v>
      </c>
      <c r="H46" s="38">
        <v>3650000</v>
      </c>
      <c r="I46" s="21">
        <v>3123049</v>
      </c>
      <c r="J46" s="21">
        <v>3111324.24</v>
      </c>
    </row>
    <row r="47" spans="1:10" ht="75" x14ac:dyDescent="0.25">
      <c r="A47" s="37" t="s">
        <v>92</v>
      </c>
      <c r="B47" s="37" t="s">
        <v>93</v>
      </c>
      <c r="C47" s="37" t="s">
        <v>68</v>
      </c>
      <c r="D47" s="22" t="s">
        <v>72</v>
      </c>
      <c r="E47" s="22" t="s">
        <v>94</v>
      </c>
      <c r="F47" s="22" t="s">
        <v>95</v>
      </c>
      <c r="G47" s="22" t="s">
        <v>25</v>
      </c>
      <c r="H47" s="38">
        <v>30000</v>
      </c>
      <c r="I47" s="21">
        <v>15148.7</v>
      </c>
      <c r="J47" s="21">
        <v>15148.1</v>
      </c>
    </row>
    <row r="48" spans="1:10" ht="57.75" customHeight="1" x14ac:dyDescent="0.25">
      <c r="A48" s="24" t="s">
        <v>96</v>
      </c>
      <c r="B48" s="24" t="s">
        <v>97</v>
      </c>
      <c r="C48" s="24" t="s">
        <v>68</v>
      </c>
      <c r="D48" s="22" t="s">
        <v>72</v>
      </c>
      <c r="E48" s="22" t="s">
        <v>73</v>
      </c>
      <c r="F48" s="22" t="s">
        <v>98</v>
      </c>
      <c r="G48" s="22" t="s">
        <v>66</v>
      </c>
      <c r="H48" s="38">
        <v>150000</v>
      </c>
      <c r="I48" s="21">
        <v>150000</v>
      </c>
      <c r="J48" s="21">
        <v>148734.91</v>
      </c>
    </row>
    <row r="49" spans="1:10" ht="35.25" customHeight="1" x14ac:dyDescent="0.25">
      <c r="A49" s="25"/>
      <c r="B49" s="25"/>
      <c r="C49" s="25"/>
      <c r="D49" s="22" t="s">
        <v>72</v>
      </c>
      <c r="E49" s="22" t="s">
        <v>73</v>
      </c>
      <c r="F49" s="22" t="s">
        <v>98</v>
      </c>
      <c r="G49" s="22" t="s">
        <v>66</v>
      </c>
      <c r="H49" s="38">
        <v>0</v>
      </c>
      <c r="I49" s="21">
        <v>60000</v>
      </c>
      <c r="J49" s="21">
        <v>60000</v>
      </c>
    </row>
    <row r="50" spans="1:10" ht="93.75" x14ac:dyDescent="0.25">
      <c r="A50" s="13" t="s">
        <v>16</v>
      </c>
      <c r="B50" s="13" t="s">
        <v>99</v>
      </c>
      <c r="C50" s="13" t="s">
        <v>54</v>
      </c>
      <c r="D50" s="22" t="s">
        <v>54</v>
      </c>
      <c r="E50" s="13" t="s">
        <v>10</v>
      </c>
      <c r="F50" s="13" t="s">
        <v>11</v>
      </c>
      <c r="G50" s="13" t="s">
        <v>12</v>
      </c>
      <c r="H50" s="23">
        <f>SUM(H51:H53)</f>
        <v>11680130</v>
      </c>
      <c r="I50" s="23">
        <f>SUM(I51:I53)</f>
        <v>14371043.560000001</v>
      </c>
      <c r="J50" s="23">
        <f>SUM(J51:J53)</f>
        <v>14371043.560000001</v>
      </c>
    </row>
    <row r="51" spans="1:10" ht="62.25" customHeight="1" x14ac:dyDescent="0.25">
      <c r="A51" s="24" t="s">
        <v>46</v>
      </c>
      <c r="B51" s="24" t="s">
        <v>100</v>
      </c>
      <c r="C51" s="24" t="s">
        <v>69</v>
      </c>
      <c r="D51" s="22" t="s">
        <v>101</v>
      </c>
      <c r="E51" s="22" t="s">
        <v>73</v>
      </c>
      <c r="F51" s="22" t="s">
        <v>102</v>
      </c>
      <c r="G51" s="22" t="s">
        <v>24</v>
      </c>
      <c r="H51" s="21">
        <v>948000</v>
      </c>
      <c r="I51" s="21">
        <v>1016400</v>
      </c>
      <c r="J51" s="21">
        <v>1016400</v>
      </c>
    </row>
    <row r="52" spans="1:10" ht="54" customHeight="1" x14ac:dyDescent="0.25">
      <c r="A52" s="25"/>
      <c r="B52" s="25"/>
      <c r="C52" s="25"/>
      <c r="D52" s="22" t="s">
        <v>101</v>
      </c>
      <c r="E52" s="22" t="s">
        <v>73</v>
      </c>
      <c r="F52" s="22" t="s">
        <v>103</v>
      </c>
      <c r="G52" s="22" t="s">
        <v>24</v>
      </c>
      <c r="H52" s="21">
        <v>0</v>
      </c>
      <c r="I52" s="21">
        <v>152571.56</v>
      </c>
      <c r="J52" s="21">
        <v>152571.56</v>
      </c>
    </row>
    <row r="53" spans="1:10" ht="75" x14ac:dyDescent="0.25">
      <c r="A53" s="37" t="s">
        <v>60</v>
      </c>
      <c r="B53" s="37" t="s">
        <v>104</v>
      </c>
      <c r="C53" s="37" t="s">
        <v>69</v>
      </c>
      <c r="D53" s="22" t="s">
        <v>101</v>
      </c>
      <c r="E53" s="22" t="s">
        <v>105</v>
      </c>
      <c r="F53" s="22" t="s">
        <v>106</v>
      </c>
      <c r="G53" s="22" t="s">
        <v>25</v>
      </c>
      <c r="H53" s="38">
        <v>10732130</v>
      </c>
      <c r="I53" s="21">
        <v>13202072</v>
      </c>
      <c r="J53" s="21">
        <v>13202072</v>
      </c>
    </row>
    <row r="54" spans="1:10" ht="32.25" customHeight="1" x14ac:dyDescent="0.25">
      <c r="A54" s="15" t="s">
        <v>301</v>
      </c>
      <c r="B54" s="16"/>
      <c r="C54" s="13" t="s">
        <v>8</v>
      </c>
      <c r="D54" s="13" t="s">
        <v>9</v>
      </c>
      <c r="E54" s="13" t="s">
        <v>10</v>
      </c>
      <c r="F54" s="13" t="s">
        <v>11</v>
      </c>
      <c r="G54" s="13" t="s">
        <v>12</v>
      </c>
      <c r="H54" s="18">
        <f>H55+H56</f>
        <v>406749622.95999998</v>
      </c>
      <c r="I54" s="18">
        <f t="shared" ref="I54:J54" si="10">I55+I56</f>
        <v>512359261.05999994</v>
      </c>
      <c r="J54" s="18">
        <f t="shared" si="10"/>
        <v>508410680.68000001</v>
      </c>
    </row>
    <row r="55" spans="1:10" ht="93.75" x14ac:dyDescent="0.25">
      <c r="A55" s="19"/>
      <c r="B55" s="20"/>
      <c r="C55" s="13" t="s">
        <v>113</v>
      </c>
      <c r="D55" s="13" t="s">
        <v>54</v>
      </c>
      <c r="E55" s="13" t="s">
        <v>10</v>
      </c>
      <c r="F55" s="13" t="s">
        <v>11</v>
      </c>
      <c r="G55" s="13" t="s">
        <v>12</v>
      </c>
      <c r="H55" s="21">
        <f>H57+H64</f>
        <v>390070514.53999996</v>
      </c>
      <c r="I55" s="21">
        <f t="shared" ref="I55:J55" si="11">I57+I64</f>
        <v>495936088.08999997</v>
      </c>
      <c r="J55" s="21">
        <f t="shared" si="11"/>
        <v>492197260.32999998</v>
      </c>
    </row>
    <row r="56" spans="1:10" ht="131.25" x14ac:dyDescent="0.25">
      <c r="A56" s="19"/>
      <c r="B56" s="20"/>
      <c r="C56" s="13" t="s">
        <v>159</v>
      </c>
      <c r="D56" s="13" t="s">
        <v>54</v>
      </c>
      <c r="E56" s="13" t="s">
        <v>10</v>
      </c>
      <c r="F56" s="13" t="s">
        <v>11</v>
      </c>
      <c r="G56" s="13" t="s">
        <v>12</v>
      </c>
      <c r="H56" s="21">
        <f>H93</f>
        <v>16679108.42</v>
      </c>
      <c r="I56" s="21">
        <f t="shared" ref="I56:J56" si="12">I93</f>
        <v>16423172.969999999</v>
      </c>
      <c r="J56" s="21">
        <f t="shared" si="12"/>
        <v>16213420.35</v>
      </c>
    </row>
    <row r="57" spans="1:10" ht="84.75" customHeight="1" x14ac:dyDescent="0.25">
      <c r="A57" s="13" t="s">
        <v>13</v>
      </c>
      <c r="B57" s="13" t="s">
        <v>114</v>
      </c>
      <c r="C57" s="13" t="s">
        <v>54</v>
      </c>
      <c r="D57" s="22" t="s">
        <v>54</v>
      </c>
      <c r="E57" s="13" t="s">
        <v>10</v>
      </c>
      <c r="F57" s="13" t="s">
        <v>11</v>
      </c>
      <c r="G57" s="13" t="s">
        <v>12</v>
      </c>
      <c r="H57" s="23">
        <f>H58+H59+H60+H61+H62+H63</f>
        <v>8449822.5299999993</v>
      </c>
      <c r="I57" s="23">
        <f t="shared" ref="I57:J57" si="13">I58+I59+I60+I61+I62+I63</f>
        <v>9287114.8000000007</v>
      </c>
      <c r="J57" s="23">
        <f t="shared" si="13"/>
        <v>9221976.5099999998</v>
      </c>
    </row>
    <row r="58" spans="1:10" ht="37.5" customHeight="1" x14ac:dyDescent="0.25">
      <c r="A58" s="24" t="s">
        <v>46</v>
      </c>
      <c r="B58" s="24" t="s">
        <v>115</v>
      </c>
      <c r="C58" s="24" t="s">
        <v>122</v>
      </c>
      <c r="D58" s="22" t="s">
        <v>116</v>
      </c>
      <c r="E58" s="22" t="s">
        <v>117</v>
      </c>
      <c r="F58" s="22" t="s">
        <v>118</v>
      </c>
      <c r="G58" s="22" t="s">
        <v>24</v>
      </c>
      <c r="H58" s="21">
        <v>137180</v>
      </c>
      <c r="I58" s="21">
        <v>202630</v>
      </c>
      <c r="J58" s="21">
        <v>153991.29999999999</v>
      </c>
    </row>
    <row r="59" spans="1:10" ht="37.5" customHeight="1" x14ac:dyDescent="0.25">
      <c r="A59" s="36"/>
      <c r="B59" s="36"/>
      <c r="C59" s="36"/>
      <c r="D59" s="22" t="s">
        <v>116</v>
      </c>
      <c r="E59" s="22" t="s">
        <v>117</v>
      </c>
      <c r="F59" s="22" t="s">
        <v>119</v>
      </c>
      <c r="G59" s="22" t="s">
        <v>24</v>
      </c>
      <c r="H59" s="21">
        <v>5595058.1299999999</v>
      </c>
      <c r="I59" s="21">
        <v>5659238.3700000001</v>
      </c>
      <c r="J59" s="21">
        <v>5659097.2300000004</v>
      </c>
    </row>
    <row r="60" spans="1:10" ht="37.5" customHeight="1" x14ac:dyDescent="0.25">
      <c r="A60" s="36"/>
      <c r="B60" s="36"/>
      <c r="C60" s="36"/>
      <c r="D60" s="22" t="s">
        <v>116</v>
      </c>
      <c r="E60" s="22" t="s">
        <v>117</v>
      </c>
      <c r="F60" s="22" t="s">
        <v>119</v>
      </c>
      <c r="G60" s="22" t="s">
        <v>66</v>
      </c>
      <c r="H60" s="39">
        <v>249296</v>
      </c>
      <c r="I60" s="39">
        <v>358263.61</v>
      </c>
      <c r="J60" s="39">
        <v>356441.18</v>
      </c>
    </row>
    <row r="61" spans="1:10" ht="37.5" customHeight="1" x14ac:dyDescent="0.25">
      <c r="A61" s="25"/>
      <c r="B61" s="25"/>
      <c r="C61" s="25"/>
      <c r="D61" s="22" t="s">
        <v>116</v>
      </c>
      <c r="E61" s="22" t="s">
        <v>117</v>
      </c>
      <c r="F61" s="22" t="s">
        <v>119</v>
      </c>
      <c r="G61" s="22" t="s">
        <v>120</v>
      </c>
      <c r="H61" s="39">
        <v>8000</v>
      </c>
      <c r="I61" s="39">
        <v>3596.28</v>
      </c>
      <c r="J61" s="39">
        <v>3596.28</v>
      </c>
    </row>
    <row r="62" spans="1:10" ht="47.25" customHeight="1" x14ac:dyDescent="0.25">
      <c r="A62" s="24" t="s">
        <v>60</v>
      </c>
      <c r="B62" s="24" t="s">
        <v>121</v>
      </c>
      <c r="C62" s="24" t="s">
        <v>123</v>
      </c>
      <c r="D62" s="22" t="s">
        <v>116</v>
      </c>
      <c r="E62" s="22" t="s">
        <v>117</v>
      </c>
      <c r="F62" s="22" t="s">
        <v>124</v>
      </c>
      <c r="G62" s="22" t="s">
        <v>24</v>
      </c>
      <c r="H62" s="21">
        <v>2457288.4</v>
      </c>
      <c r="I62" s="21">
        <v>3061986.54</v>
      </c>
      <c r="J62" s="21">
        <v>3047450.52</v>
      </c>
    </row>
    <row r="63" spans="1:10" ht="45.75" customHeight="1" x14ac:dyDescent="0.25">
      <c r="A63" s="36"/>
      <c r="B63" s="36"/>
      <c r="C63" s="36"/>
      <c r="D63" s="22" t="s">
        <v>116</v>
      </c>
      <c r="E63" s="22" t="s">
        <v>117</v>
      </c>
      <c r="F63" s="22" t="s">
        <v>124</v>
      </c>
      <c r="G63" s="22" t="s">
        <v>120</v>
      </c>
      <c r="H63" s="21">
        <v>3000</v>
      </c>
      <c r="I63" s="21">
        <v>1400</v>
      </c>
      <c r="J63" s="21">
        <v>1400</v>
      </c>
    </row>
    <row r="64" spans="1:10" ht="84.75" customHeight="1" x14ac:dyDescent="0.25">
      <c r="A64" s="13" t="s">
        <v>14</v>
      </c>
      <c r="B64" s="13" t="s">
        <v>125</v>
      </c>
      <c r="C64" s="13" t="s">
        <v>54</v>
      </c>
      <c r="D64" s="22" t="s">
        <v>54</v>
      </c>
      <c r="E64" s="13" t="s">
        <v>10</v>
      </c>
      <c r="F64" s="13" t="s">
        <v>11</v>
      </c>
      <c r="G64" s="13" t="s">
        <v>12</v>
      </c>
      <c r="H64" s="23">
        <f>H65+H68+H69+H75+H77+H83</f>
        <v>381620692.00999999</v>
      </c>
      <c r="I64" s="23">
        <f>I65+I68+I69+I75+I77+I83</f>
        <v>486648973.28999996</v>
      </c>
      <c r="J64" s="23">
        <f>J65+J68+J69+J75+J77+J83</f>
        <v>482975283.81999999</v>
      </c>
    </row>
    <row r="65" spans="1:10" ht="52.5" customHeight="1" x14ac:dyDescent="0.25">
      <c r="A65" s="24" t="s">
        <v>46</v>
      </c>
      <c r="B65" s="24" t="s">
        <v>126</v>
      </c>
      <c r="C65" s="24" t="s">
        <v>127</v>
      </c>
      <c r="D65" s="22"/>
      <c r="E65" s="13"/>
      <c r="F65" s="13" t="s">
        <v>157</v>
      </c>
      <c r="G65" s="13"/>
      <c r="H65" s="23">
        <f>H66+H67</f>
        <v>37381311</v>
      </c>
      <c r="I65" s="23">
        <f t="shared" ref="I65:J65" si="14">I66+I67</f>
        <v>41915228</v>
      </c>
      <c r="J65" s="23">
        <f t="shared" si="14"/>
        <v>40884537.230000004</v>
      </c>
    </row>
    <row r="66" spans="1:10" ht="60" customHeight="1" x14ac:dyDescent="0.25">
      <c r="A66" s="36"/>
      <c r="B66" s="36"/>
      <c r="C66" s="36"/>
      <c r="D66" s="22" t="s">
        <v>116</v>
      </c>
      <c r="E66" s="22" t="s">
        <v>105</v>
      </c>
      <c r="F66" s="22" t="s">
        <v>130</v>
      </c>
      <c r="G66" s="22" t="s">
        <v>25</v>
      </c>
      <c r="H66" s="21">
        <v>5074127</v>
      </c>
      <c r="I66" s="21">
        <v>5423143</v>
      </c>
      <c r="J66" s="21">
        <v>4392452.2300000004</v>
      </c>
    </row>
    <row r="67" spans="1:10" ht="58.5" customHeight="1" x14ac:dyDescent="0.25">
      <c r="A67" s="25"/>
      <c r="B67" s="25"/>
      <c r="C67" s="25"/>
      <c r="D67" s="22" t="s">
        <v>116</v>
      </c>
      <c r="E67" s="22" t="s">
        <v>129</v>
      </c>
      <c r="F67" s="22" t="s">
        <v>128</v>
      </c>
      <c r="G67" s="22" t="s">
        <v>27</v>
      </c>
      <c r="H67" s="21">
        <v>32307184</v>
      </c>
      <c r="I67" s="21">
        <v>36492085</v>
      </c>
      <c r="J67" s="21">
        <v>36492085</v>
      </c>
    </row>
    <row r="68" spans="1:10" ht="148.5" customHeight="1" x14ac:dyDescent="0.25">
      <c r="A68" s="37" t="s">
        <v>60</v>
      </c>
      <c r="B68" s="37" t="s">
        <v>132</v>
      </c>
      <c r="C68" s="37" t="s">
        <v>131</v>
      </c>
      <c r="D68" s="22" t="s">
        <v>116</v>
      </c>
      <c r="E68" s="22" t="s">
        <v>133</v>
      </c>
      <c r="F68" s="22" t="s">
        <v>134</v>
      </c>
      <c r="G68" s="22" t="s">
        <v>27</v>
      </c>
      <c r="H68" s="21">
        <v>255114026</v>
      </c>
      <c r="I68" s="21">
        <v>304824362</v>
      </c>
      <c r="J68" s="21">
        <v>304726586.07999998</v>
      </c>
    </row>
    <row r="69" spans="1:10" ht="34.5" customHeight="1" x14ac:dyDescent="0.25">
      <c r="A69" s="24" t="s">
        <v>63</v>
      </c>
      <c r="B69" s="24" t="s">
        <v>135</v>
      </c>
      <c r="C69" s="24" t="s">
        <v>131</v>
      </c>
      <c r="D69" s="22"/>
      <c r="E69" s="22"/>
      <c r="F69" s="22" t="s">
        <v>139</v>
      </c>
      <c r="G69" s="22"/>
      <c r="H69" s="21">
        <f>SUM(H70:H74)</f>
        <v>20179418.140000001</v>
      </c>
      <c r="I69" s="21">
        <f t="shared" ref="I69:J69" si="15">SUM(I70:I74)</f>
        <v>20809830.140000001</v>
      </c>
      <c r="J69" s="21">
        <f t="shared" si="15"/>
        <v>20035270.960000001</v>
      </c>
    </row>
    <row r="70" spans="1:10" ht="47.25" customHeight="1" x14ac:dyDescent="0.25">
      <c r="A70" s="36"/>
      <c r="B70" s="36"/>
      <c r="C70" s="36"/>
      <c r="D70" s="22" t="s">
        <v>116</v>
      </c>
      <c r="E70" s="22" t="s">
        <v>82</v>
      </c>
      <c r="F70" s="22" t="s">
        <v>136</v>
      </c>
      <c r="G70" s="22" t="s">
        <v>27</v>
      </c>
      <c r="H70" s="21">
        <v>16867332</v>
      </c>
      <c r="I70" s="21">
        <v>17049423</v>
      </c>
      <c r="J70" s="21">
        <v>16274863.82</v>
      </c>
    </row>
    <row r="71" spans="1:10" ht="47.25" customHeight="1" x14ac:dyDescent="0.25">
      <c r="A71" s="36"/>
      <c r="B71" s="36"/>
      <c r="C71" s="36"/>
      <c r="D71" s="22" t="s">
        <v>116</v>
      </c>
      <c r="E71" s="22" t="s">
        <v>129</v>
      </c>
      <c r="F71" s="22" t="s">
        <v>137</v>
      </c>
      <c r="G71" s="22" t="s">
        <v>27</v>
      </c>
      <c r="H71" s="38">
        <v>0</v>
      </c>
      <c r="I71" s="21">
        <v>23785</v>
      </c>
      <c r="J71" s="21">
        <v>23785</v>
      </c>
    </row>
    <row r="72" spans="1:10" ht="47.25" customHeight="1" x14ac:dyDescent="0.25">
      <c r="A72" s="36"/>
      <c r="B72" s="36"/>
      <c r="C72" s="36"/>
      <c r="D72" s="22" t="s">
        <v>116</v>
      </c>
      <c r="E72" s="22" t="s">
        <v>129</v>
      </c>
      <c r="F72" s="22" t="s">
        <v>138</v>
      </c>
      <c r="G72" s="22" t="s">
        <v>27</v>
      </c>
      <c r="H72" s="38">
        <v>457083.1</v>
      </c>
      <c r="I72" s="21">
        <v>356191.1</v>
      </c>
      <c r="J72" s="21">
        <v>356191.1</v>
      </c>
    </row>
    <row r="73" spans="1:10" ht="47.25" customHeight="1" x14ac:dyDescent="0.25">
      <c r="A73" s="36"/>
      <c r="B73" s="36"/>
      <c r="C73" s="36"/>
      <c r="D73" s="22" t="s">
        <v>116</v>
      </c>
      <c r="E73" s="22" t="s">
        <v>133</v>
      </c>
      <c r="F73" s="22" t="s">
        <v>137</v>
      </c>
      <c r="G73" s="22" t="s">
        <v>27</v>
      </c>
      <c r="H73" s="38">
        <v>0</v>
      </c>
      <c r="I73" s="21">
        <v>525428</v>
      </c>
      <c r="J73" s="21">
        <v>525428</v>
      </c>
    </row>
    <row r="74" spans="1:10" ht="45.75" customHeight="1" x14ac:dyDescent="0.25">
      <c r="A74" s="36"/>
      <c r="B74" s="36"/>
      <c r="C74" s="36"/>
      <c r="D74" s="22" t="s">
        <v>116</v>
      </c>
      <c r="E74" s="22" t="s">
        <v>133</v>
      </c>
      <c r="F74" s="22" t="s">
        <v>138</v>
      </c>
      <c r="G74" s="22" t="s">
        <v>27</v>
      </c>
      <c r="H74" s="38">
        <v>2855003.04</v>
      </c>
      <c r="I74" s="21">
        <v>2855003.04</v>
      </c>
      <c r="J74" s="21">
        <v>2855003.04</v>
      </c>
    </row>
    <row r="75" spans="1:10" ht="93" customHeight="1" x14ac:dyDescent="0.25">
      <c r="A75" s="24" t="s">
        <v>88</v>
      </c>
      <c r="B75" s="24" t="s">
        <v>140</v>
      </c>
      <c r="C75" s="24" t="s">
        <v>131</v>
      </c>
      <c r="D75" s="22"/>
      <c r="E75" s="22"/>
      <c r="F75" s="22" t="s">
        <v>139</v>
      </c>
      <c r="G75" s="22"/>
      <c r="H75" s="21">
        <f>H76</f>
        <v>3396938</v>
      </c>
      <c r="I75" s="21">
        <f t="shared" ref="I75:J75" si="16">I76</f>
        <v>3396938</v>
      </c>
      <c r="J75" s="21">
        <f t="shared" si="16"/>
        <v>3245570.15</v>
      </c>
    </row>
    <row r="76" spans="1:10" ht="88.5" customHeight="1" x14ac:dyDescent="0.25">
      <c r="A76" s="36"/>
      <c r="B76" s="36"/>
      <c r="C76" s="36"/>
      <c r="D76" s="22" t="s">
        <v>116</v>
      </c>
      <c r="E76" s="22" t="s">
        <v>133</v>
      </c>
      <c r="F76" s="22" t="s">
        <v>141</v>
      </c>
      <c r="G76" s="22" t="s">
        <v>27</v>
      </c>
      <c r="H76" s="21">
        <v>3396938</v>
      </c>
      <c r="I76" s="21">
        <v>3396938</v>
      </c>
      <c r="J76" s="21">
        <v>3245570.15</v>
      </c>
    </row>
    <row r="77" spans="1:10" ht="34.5" customHeight="1" x14ac:dyDescent="0.25">
      <c r="A77" s="24" t="s">
        <v>92</v>
      </c>
      <c r="B77" s="24" t="s">
        <v>148</v>
      </c>
      <c r="C77" s="24" t="s">
        <v>142</v>
      </c>
      <c r="D77" s="22"/>
      <c r="E77" s="22"/>
      <c r="F77" s="22" t="s">
        <v>139</v>
      </c>
      <c r="G77" s="22"/>
      <c r="H77" s="21">
        <f>SUM(H78:H82)</f>
        <v>24226623.920000002</v>
      </c>
      <c r="I77" s="21">
        <f>SUM(I78:I82)</f>
        <v>30759990.620000001</v>
      </c>
      <c r="J77" s="21">
        <f>SUM(J78:J82)</f>
        <v>30660709.73</v>
      </c>
    </row>
    <row r="78" spans="1:10" ht="47.25" customHeight="1" x14ac:dyDescent="0.25">
      <c r="A78" s="36"/>
      <c r="B78" s="36"/>
      <c r="C78" s="36"/>
      <c r="D78" s="22" t="s">
        <v>116</v>
      </c>
      <c r="E78" s="22" t="s">
        <v>129</v>
      </c>
      <c r="F78" s="22" t="s">
        <v>143</v>
      </c>
      <c r="G78" s="22" t="s">
        <v>27</v>
      </c>
      <c r="H78" s="21">
        <v>24226623.920000002</v>
      </c>
      <c r="I78" s="38">
        <v>25837005.620000001</v>
      </c>
      <c r="J78" s="21">
        <v>25737724.73</v>
      </c>
    </row>
    <row r="79" spans="1:10" ht="47.25" customHeight="1" x14ac:dyDescent="0.25">
      <c r="A79" s="36"/>
      <c r="B79" s="36"/>
      <c r="C79" s="36"/>
      <c r="D79" s="22" t="s">
        <v>116</v>
      </c>
      <c r="E79" s="22" t="s">
        <v>129</v>
      </c>
      <c r="F79" s="22" t="s">
        <v>144</v>
      </c>
      <c r="G79" s="22" t="s">
        <v>27</v>
      </c>
      <c r="H79" s="38">
        <v>0</v>
      </c>
      <c r="I79" s="38">
        <v>1679600</v>
      </c>
      <c r="J79" s="21">
        <v>1679600</v>
      </c>
    </row>
    <row r="80" spans="1:10" ht="47.25" customHeight="1" x14ac:dyDescent="0.25">
      <c r="A80" s="36"/>
      <c r="B80" s="36"/>
      <c r="C80" s="36"/>
      <c r="D80" s="22" t="s">
        <v>116</v>
      </c>
      <c r="E80" s="22" t="s">
        <v>129</v>
      </c>
      <c r="F80" s="22" t="s">
        <v>145</v>
      </c>
      <c r="G80" s="22" t="s">
        <v>27</v>
      </c>
      <c r="H80" s="38">
        <v>0</v>
      </c>
      <c r="I80" s="38">
        <v>904400</v>
      </c>
      <c r="J80" s="21">
        <v>904400</v>
      </c>
    </row>
    <row r="81" spans="1:10" ht="47.25" customHeight="1" x14ac:dyDescent="0.25">
      <c r="A81" s="36"/>
      <c r="B81" s="36"/>
      <c r="C81" s="36"/>
      <c r="D81" s="22" t="s">
        <v>116</v>
      </c>
      <c r="E81" s="22" t="s">
        <v>129</v>
      </c>
      <c r="F81" s="22" t="s">
        <v>146</v>
      </c>
      <c r="G81" s="22" t="s">
        <v>27</v>
      </c>
      <c r="H81" s="38">
        <v>0</v>
      </c>
      <c r="I81" s="38">
        <v>2117531</v>
      </c>
      <c r="J81" s="21">
        <v>2117531</v>
      </c>
    </row>
    <row r="82" spans="1:10" ht="47.25" customHeight="1" x14ac:dyDescent="0.25">
      <c r="A82" s="36"/>
      <c r="B82" s="36"/>
      <c r="C82" s="36"/>
      <c r="D82" s="22" t="s">
        <v>116</v>
      </c>
      <c r="E82" s="22" t="s">
        <v>129</v>
      </c>
      <c r="F82" s="22" t="s">
        <v>147</v>
      </c>
      <c r="G82" s="22" t="s">
        <v>27</v>
      </c>
      <c r="H82" s="38">
        <v>0</v>
      </c>
      <c r="I82" s="38">
        <v>221454</v>
      </c>
      <c r="J82" s="21">
        <v>221454</v>
      </c>
    </row>
    <row r="83" spans="1:10" ht="34.5" customHeight="1" x14ac:dyDescent="0.25">
      <c r="A83" s="24" t="s">
        <v>96</v>
      </c>
      <c r="B83" s="24" t="s">
        <v>149</v>
      </c>
      <c r="C83" s="24" t="s">
        <v>131</v>
      </c>
      <c r="D83" s="22"/>
      <c r="E83" s="22"/>
      <c r="F83" s="22" t="s">
        <v>139</v>
      </c>
      <c r="G83" s="22"/>
      <c r="H83" s="21">
        <f>SUM(H84:H92)</f>
        <v>41322374.950000003</v>
      </c>
      <c r="I83" s="21">
        <f>SUM(I84:I92)</f>
        <v>84942624.530000001</v>
      </c>
      <c r="J83" s="21">
        <f>SUM(J84:J92)</f>
        <v>83422609.670000002</v>
      </c>
    </row>
    <row r="84" spans="1:10" ht="34.5" customHeight="1" x14ac:dyDescent="0.25">
      <c r="A84" s="36"/>
      <c r="B84" s="36"/>
      <c r="C84" s="36"/>
      <c r="D84" s="22" t="s">
        <v>116</v>
      </c>
      <c r="E84" s="22" t="s">
        <v>133</v>
      </c>
      <c r="F84" s="22" t="s">
        <v>151</v>
      </c>
      <c r="G84" s="22" t="s">
        <v>27</v>
      </c>
      <c r="H84" s="21">
        <v>0</v>
      </c>
      <c r="I84" s="21">
        <v>100000</v>
      </c>
      <c r="J84" s="21">
        <v>100000</v>
      </c>
    </row>
    <row r="85" spans="1:10" ht="47.25" customHeight="1" x14ac:dyDescent="0.25">
      <c r="A85" s="36"/>
      <c r="B85" s="36"/>
      <c r="C85" s="36"/>
      <c r="D85" s="22" t="s">
        <v>116</v>
      </c>
      <c r="E85" s="22" t="s">
        <v>133</v>
      </c>
      <c r="F85" s="22" t="s">
        <v>150</v>
      </c>
      <c r="G85" s="22" t="s">
        <v>27</v>
      </c>
      <c r="H85" s="21">
        <v>32725004.949999999</v>
      </c>
      <c r="I85" s="21">
        <v>37482129.530000001</v>
      </c>
      <c r="J85" s="21">
        <v>36256156.07</v>
      </c>
    </row>
    <row r="86" spans="1:10" ht="47.25" customHeight="1" x14ac:dyDescent="0.25">
      <c r="A86" s="36"/>
      <c r="B86" s="36"/>
      <c r="C86" s="36"/>
      <c r="D86" s="22" t="s">
        <v>116</v>
      </c>
      <c r="E86" s="22" t="s">
        <v>133</v>
      </c>
      <c r="F86" s="22" t="s">
        <v>152</v>
      </c>
      <c r="G86" s="22" t="s">
        <v>27</v>
      </c>
      <c r="H86" s="38">
        <v>3440970</v>
      </c>
      <c r="I86" s="21">
        <v>3350970</v>
      </c>
      <c r="J86" s="21">
        <v>3056928.6</v>
      </c>
    </row>
    <row r="87" spans="1:10" ht="47.25" customHeight="1" x14ac:dyDescent="0.25">
      <c r="A87" s="36"/>
      <c r="B87" s="36"/>
      <c r="C87" s="36"/>
      <c r="D87" s="22" t="s">
        <v>116</v>
      </c>
      <c r="E87" s="22" t="s">
        <v>133</v>
      </c>
      <c r="F87" s="22" t="s">
        <v>153</v>
      </c>
      <c r="G87" s="22" t="s">
        <v>27</v>
      </c>
      <c r="H87" s="38">
        <v>0</v>
      </c>
      <c r="I87" s="21">
        <v>470830</v>
      </c>
      <c r="J87" s="21">
        <v>470830</v>
      </c>
    </row>
    <row r="88" spans="1:10" ht="47.25" customHeight="1" x14ac:dyDescent="0.25">
      <c r="A88" s="36"/>
      <c r="B88" s="36"/>
      <c r="C88" s="36"/>
      <c r="D88" s="22" t="s">
        <v>116</v>
      </c>
      <c r="E88" s="22" t="s">
        <v>133</v>
      </c>
      <c r="F88" s="22" t="s">
        <v>154</v>
      </c>
      <c r="G88" s="22" t="s">
        <v>27</v>
      </c>
      <c r="H88" s="38">
        <v>4406400</v>
      </c>
      <c r="I88" s="38">
        <v>4406400</v>
      </c>
      <c r="J88" s="21">
        <v>4406400</v>
      </c>
    </row>
    <row r="89" spans="1:10" ht="47.25" customHeight="1" x14ac:dyDescent="0.25">
      <c r="A89" s="36"/>
      <c r="B89" s="36"/>
      <c r="C89" s="36"/>
      <c r="D89" s="22" t="s">
        <v>116</v>
      </c>
      <c r="E89" s="22" t="s">
        <v>133</v>
      </c>
      <c r="F89" s="22" t="s">
        <v>319</v>
      </c>
      <c r="G89" s="22" t="s">
        <v>27</v>
      </c>
      <c r="H89" s="38">
        <v>0</v>
      </c>
      <c r="I89" s="38">
        <v>12075000</v>
      </c>
      <c r="J89" s="21">
        <v>12075000</v>
      </c>
    </row>
    <row r="90" spans="1:10" ht="47.25" customHeight="1" x14ac:dyDescent="0.25">
      <c r="A90" s="36"/>
      <c r="B90" s="36"/>
      <c r="C90" s="36"/>
      <c r="D90" s="22" t="s">
        <v>116</v>
      </c>
      <c r="E90" s="22" t="s">
        <v>133</v>
      </c>
      <c r="F90" s="22" t="s">
        <v>320</v>
      </c>
      <c r="G90" s="22" t="s">
        <v>27</v>
      </c>
      <c r="H90" s="38">
        <v>0</v>
      </c>
      <c r="I90" s="21">
        <v>22425000</v>
      </c>
      <c r="J90" s="21">
        <v>22425000</v>
      </c>
    </row>
    <row r="91" spans="1:10" ht="47.25" customHeight="1" x14ac:dyDescent="0.25">
      <c r="A91" s="36"/>
      <c r="B91" s="36"/>
      <c r="C91" s="36"/>
      <c r="D91" s="22" t="s">
        <v>116</v>
      </c>
      <c r="E91" s="22" t="s">
        <v>133</v>
      </c>
      <c r="F91" s="22" t="s">
        <v>155</v>
      </c>
      <c r="G91" s="22" t="s">
        <v>27</v>
      </c>
      <c r="H91" s="38">
        <v>0</v>
      </c>
      <c r="I91" s="21">
        <v>3010992</v>
      </c>
      <c r="J91" s="21">
        <v>3010992</v>
      </c>
    </row>
    <row r="92" spans="1:10" ht="47.25" customHeight="1" x14ac:dyDescent="0.25">
      <c r="A92" s="25"/>
      <c r="B92" s="25"/>
      <c r="C92" s="25"/>
      <c r="D92" s="22" t="s">
        <v>116</v>
      </c>
      <c r="E92" s="22" t="s">
        <v>133</v>
      </c>
      <c r="F92" s="22" t="s">
        <v>156</v>
      </c>
      <c r="G92" s="22" t="s">
        <v>27</v>
      </c>
      <c r="H92" s="38">
        <v>750000</v>
      </c>
      <c r="I92" s="21">
        <v>1621303</v>
      </c>
      <c r="J92" s="21">
        <v>1621303</v>
      </c>
    </row>
    <row r="93" spans="1:10" ht="84.75" customHeight="1" x14ac:dyDescent="0.25">
      <c r="A93" s="13" t="s">
        <v>16</v>
      </c>
      <c r="B93" s="13" t="s">
        <v>112</v>
      </c>
      <c r="C93" s="13" t="s">
        <v>54</v>
      </c>
      <c r="D93" s="22" t="s">
        <v>54</v>
      </c>
      <c r="E93" s="13" t="s">
        <v>10</v>
      </c>
      <c r="F93" s="13" t="s">
        <v>11</v>
      </c>
      <c r="G93" s="13" t="s">
        <v>12</v>
      </c>
      <c r="H93" s="23">
        <f>H94+H96</f>
        <v>16679108.42</v>
      </c>
      <c r="I93" s="23">
        <f t="shared" ref="I93:J93" si="17">I94+I96</f>
        <v>16423172.969999999</v>
      </c>
      <c r="J93" s="23">
        <f t="shared" si="17"/>
        <v>16213420.35</v>
      </c>
    </row>
    <row r="94" spans="1:10" ht="52.5" customHeight="1" x14ac:dyDescent="0.25">
      <c r="A94" s="24" t="s">
        <v>46</v>
      </c>
      <c r="B94" s="24" t="s">
        <v>158</v>
      </c>
      <c r="C94" s="24" t="s">
        <v>159</v>
      </c>
      <c r="D94" s="22"/>
      <c r="E94" s="13"/>
      <c r="F94" s="13" t="s">
        <v>157</v>
      </c>
      <c r="G94" s="13"/>
      <c r="H94" s="23">
        <f>H95</f>
        <v>16034108.42</v>
      </c>
      <c r="I94" s="23">
        <f t="shared" ref="I94:J94" si="18">I95</f>
        <v>15667622.77</v>
      </c>
      <c r="J94" s="23">
        <f t="shared" si="18"/>
        <v>15457870.15</v>
      </c>
    </row>
    <row r="95" spans="1:10" ht="60" customHeight="1" x14ac:dyDescent="0.25">
      <c r="A95" s="36"/>
      <c r="B95" s="36"/>
      <c r="C95" s="36"/>
      <c r="D95" s="22" t="s">
        <v>22</v>
      </c>
      <c r="E95" s="22" t="s">
        <v>133</v>
      </c>
      <c r="F95" s="22" t="s">
        <v>160</v>
      </c>
      <c r="G95" s="22" t="s">
        <v>27</v>
      </c>
      <c r="H95" s="21">
        <v>16034108.42</v>
      </c>
      <c r="I95" s="21">
        <v>15667622.77</v>
      </c>
      <c r="J95" s="21">
        <v>15457870.15</v>
      </c>
    </row>
    <row r="96" spans="1:10" ht="52.5" customHeight="1" x14ac:dyDescent="0.25">
      <c r="A96" s="24" t="s">
        <v>60</v>
      </c>
      <c r="B96" s="24" t="s">
        <v>161</v>
      </c>
      <c r="C96" s="24" t="s">
        <v>159</v>
      </c>
      <c r="D96" s="22"/>
      <c r="E96" s="13"/>
      <c r="F96" s="13" t="s">
        <v>157</v>
      </c>
      <c r="G96" s="13"/>
      <c r="H96" s="23">
        <f>H97+H98</f>
        <v>645000</v>
      </c>
      <c r="I96" s="23">
        <f t="shared" ref="I96:J96" si="19">I97+I98</f>
        <v>755550.2</v>
      </c>
      <c r="J96" s="23">
        <f t="shared" si="19"/>
        <v>755550.2</v>
      </c>
    </row>
    <row r="97" spans="1:10" ht="52.5" customHeight="1" x14ac:dyDescent="0.25">
      <c r="A97" s="36"/>
      <c r="B97" s="36"/>
      <c r="C97" s="36"/>
      <c r="D97" s="22" t="s">
        <v>22</v>
      </c>
      <c r="E97" s="22" t="s">
        <v>133</v>
      </c>
      <c r="F97" s="22" t="s">
        <v>162</v>
      </c>
      <c r="G97" s="22" t="s">
        <v>27</v>
      </c>
      <c r="H97" s="23">
        <v>250000</v>
      </c>
      <c r="I97" s="23">
        <v>360550.2</v>
      </c>
      <c r="J97" s="23">
        <v>360550.2</v>
      </c>
    </row>
    <row r="98" spans="1:10" ht="60" customHeight="1" x14ac:dyDescent="0.25">
      <c r="A98" s="36"/>
      <c r="B98" s="36"/>
      <c r="C98" s="36"/>
      <c r="D98" s="22" t="s">
        <v>22</v>
      </c>
      <c r="E98" s="22" t="s">
        <v>82</v>
      </c>
      <c r="F98" s="22" t="s">
        <v>163</v>
      </c>
      <c r="G98" s="22" t="s">
        <v>27</v>
      </c>
      <c r="H98" s="21">
        <v>395000</v>
      </c>
      <c r="I98" s="21">
        <v>395000</v>
      </c>
      <c r="J98" s="21">
        <v>395000</v>
      </c>
    </row>
    <row r="99" spans="1:10" ht="32.25" customHeight="1" x14ac:dyDescent="0.25">
      <c r="A99" s="15" t="s">
        <v>173</v>
      </c>
      <c r="B99" s="16"/>
      <c r="C99" s="13" t="s">
        <v>8</v>
      </c>
      <c r="D99" s="13" t="s">
        <v>9</v>
      </c>
      <c r="E99" s="13" t="s">
        <v>10</v>
      </c>
      <c r="F99" s="13" t="s">
        <v>11</v>
      </c>
      <c r="G99" s="13" t="s">
        <v>12</v>
      </c>
      <c r="H99" s="18">
        <f>H100</f>
        <v>1177900</v>
      </c>
      <c r="I99" s="18">
        <f t="shared" ref="I99:J100" si="20">I100</f>
        <v>1527200</v>
      </c>
      <c r="J99" s="18">
        <f t="shared" si="20"/>
        <v>1478200</v>
      </c>
    </row>
    <row r="100" spans="1:10" ht="225" customHeight="1" x14ac:dyDescent="0.25">
      <c r="A100" s="19"/>
      <c r="B100" s="20"/>
      <c r="C100" s="13" t="s">
        <v>169</v>
      </c>
      <c r="D100" s="13" t="s">
        <v>54</v>
      </c>
      <c r="E100" s="13" t="s">
        <v>10</v>
      </c>
      <c r="F100" s="13" t="s">
        <v>11</v>
      </c>
      <c r="G100" s="13" t="s">
        <v>12</v>
      </c>
      <c r="H100" s="21">
        <f>H101</f>
        <v>1177900</v>
      </c>
      <c r="I100" s="21">
        <f t="shared" si="20"/>
        <v>1527200</v>
      </c>
      <c r="J100" s="21">
        <f t="shared" si="20"/>
        <v>1478200</v>
      </c>
    </row>
    <row r="101" spans="1:10" ht="84.75" customHeight="1" x14ac:dyDescent="0.25">
      <c r="A101" s="13" t="s">
        <v>79</v>
      </c>
      <c r="B101" s="13" t="s">
        <v>167</v>
      </c>
      <c r="C101" s="13" t="s">
        <v>54</v>
      </c>
      <c r="D101" s="22" t="s">
        <v>54</v>
      </c>
      <c r="E101" s="13" t="s">
        <v>10</v>
      </c>
      <c r="F101" s="13" t="s">
        <v>11</v>
      </c>
      <c r="G101" s="13" t="s">
        <v>12</v>
      </c>
      <c r="H101" s="23">
        <f>H102+H103</f>
        <v>1177900</v>
      </c>
      <c r="I101" s="23">
        <f>I102+I103</f>
        <v>1527200</v>
      </c>
      <c r="J101" s="23">
        <f t="shared" ref="J101" si="21">J102+J103</f>
        <v>1478200</v>
      </c>
    </row>
    <row r="102" spans="1:10" ht="84.75" customHeight="1" x14ac:dyDescent="0.25">
      <c r="A102" s="24" t="s">
        <v>46</v>
      </c>
      <c r="B102" s="24" t="s">
        <v>168</v>
      </c>
      <c r="C102" s="24" t="s">
        <v>169</v>
      </c>
      <c r="D102" s="22" t="s">
        <v>170</v>
      </c>
      <c r="E102" s="22" t="s">
        <v>73</v>
      </c>
      <c r="F102" s="22" t="s">
        <v>172</v>
      </c>
      <c r="G102" s="22" t="s">
        <v>66</v>
      </c>
      <c r="H102" s="23">
        <v>100000</v>
      </c>
      <c r="I102" s="23">
        <v>102300</v>
      </c>
      <c r="J102" s="23">
        <v>102300</v>
      </c>
    </row>
    <row r="103" spans="1:10" ht="146.25" customHeight="1" x14ac:dyDescent="0.25">
      <c r="A103" s="36"/>
      <c r="B103" s="36"/>
      <c r="C103" s="36"/>
      <c r="D103" s="22" t="s">
        <v>170</v>
      </c>
      <c r="E103" s="22" t="s">
        <v>73</v>
      </c>
      <c r="F103" s="22" t="s">
        <v>171</v>
      </c>
      <c r="G103" s="22" t="s">
        <v>66</v>
      </c>
      <c r="H103" s="21">
        <v>1077900</v>
      </c>
      <c r="I103" s="21">
        <v>1424900</v>
      </c>
      <c r="J103" s="21">
        <v>1375900</v>
      </c>
    </row>
    <row r="104" spans="1:10" s="4" customFormat="1" ht="32.25" customHeight="1" x14ac:dyDescent="0.25">
      <c r="A104" s="15" t="s">
        <v>180</v>
      </c>
      <c r="B104" s="16"/>
      <c r="C104" s="13" t="s">
        <v>8</v>
      </c>
      <c r="D104" s="13" t="s">
        <v>9</v>
      </c>
      <c r="E104" s="13" t="s">
        <v>10</v>
      </c>
      <c r="F104" s="13" t="s">
        <v>11</v>
      </c>
      <c r="G104" s="13" t="s">
        <v>12</v>
      </c>
      <c r="H104" s="18">
        <f>H105+H106</f>
        <v>0</v>
      </c>
      <c r="I104" s="18">
        <f t="shared" ref="I104:J104" si="22">I105+I106</f>
        <v>0</v>
      </c>
      <c r="J104" s="18">
        <f t="shared" si="22"/>
        <v>0</v>
      </c>
    </row>
    <row r="105" spans="1:10" s="4" customFormat="1" ht="93.75" x14ac:dyDescent="0.25">
      <c r="A105" s="19"/>
      <c r="B105" s="20"/>
      <c r="C105" s="13" t="s">
        <v>113</v>
      </c>
      <c r="D105" s="13" t="s">
        <v>54</v>
      </c>
      <c r="E105" s="13" t="s">
        <v>10</v>
      </c>
      <c r="F105" s="13" t="s">
        <v>11</v>
      </c>
      <c r="G105" s="13" t="s">
        <v>12</v>
      </c>
      <c r="H105" s="21">
        <f>H108+H109</f>
        <v>0</v>
      </c>
      <c r="I105" s="21">
        <f t="shared" ref="I105:J105" si="23">I108+I109</f>
        <v>0</v>
      </c>
      <c r="J105" s="21">
        <f t="shared" si="23"/>
        <v>0</v>
      </c>
    </row>
    <row r="106" spans="1:10" s="4" customFormat="1" ht="99.75" customHeight="1" x14ac:dyDescent="0.25">
      <c r="A106" s="19"/>
      <c r="B106" s="20"/>
      <c r="C106" s="13" t="s">
        <v>175</v>
      </c>
      <c r="D106" s="13" t="s">
        <v>54</v>
      </c>
      <c r="E106" s="13" t="s">
        <v>10</v>
      </c>
      <c r="F106" s="13" t="s">
        <v>11</v>
      </c>
      <c r="G106" s="13" t="s">
        <v>12</v>
      </c>
      <c r="H106" s="21">
        <f>H110</f>
        <v>0</v>
      </c>
      <c r="I106" s="21">
        <f t="shared" ref="I106:J106" si="24">I110</f>
        <v>0</v>
      </c>
      <c r="J106" s="21">
        <f t="shared" si="24"/>
        <v>0</v>
      </c>
    </row>
    <row r="107" spans="1:10" s="4" customFormat="1" ht="84.75" customHeight="1" x14ac:dyDescent="0.25">
      <c r="A107" s="13" t="s">
        <v>13</v>
      </c>
      <c r="B107" s="13" t="s">
        <v>176</v>
      </c>
      <c r="C107" s="13" t="s">
        <v>54</v>
      </c>
      <c r="D107" s="22" t="s">
        <v>54</v>
      </c>
      <c r="E107" s="13" t="s">
        <v>10</v>
      </c>
      <c r="F107" s="13" t="s">
        <v>11</v>
      </c>
      <c r="G107" s="13" t="s">
        <v>12</v>
      </c>
      <c r="H107" s="23">
        <f>H108+H109+H110</f>
        <v>0</v>
      </c>
      <c r="I107" s="23">
        <f t="shared" ref="I107:J107" si="25">I108+I109+I110</f>
        <v>0</v>
      </c>
      <c r="J107" s="23">
        <f t="shared" si="25"/>
        <v>0</v>
      </c>
    </row>
    <row r="108" spans="1:10" s="4" customFormat="1" ht="84.75" customHeight="1" x14ac:dyDescent="0.25">
      <c r="A108" s="24" t="s">
        <v>46</v>
      </c>
      <c r="B108" s="24" t="s">
        <v>177</v>
      </c>
      <c r="C108" s="24" t="s">
        <v>178</v>
      </c>
      <c r="D108" s="22" t="s">
        <v>116</v>
      </c>
      <c r="E108" s="22" t="s">
        <v>129</v>
      </c>
      <c r="F108" s="22" t="s">
        <v>179</v>
      </c>
      <c r="G108" s="22" t="s">
        <v>27</v>
      </c>
      <c r="H108" s="23">
        <v>0</v>
      </c>
      <c r="I108" s="23">
        <v>0</v>
      </c>
      <c r="J108" s="23">
        <v>0</v>
      </c>
    </row>
    <row r="109" spans="1:10" s="4" customFormat="1" ht="84.75" customHeight="1" x14ac:dyDescent="0.25">
      <c r="A109" s="36"/>
      <c r="B109" s="36"/>
      <c r="C109" s="36"/>
      <c r="D109" s="22" t="s">
        <v>116</v>
      </c>
      <c r="E109" s="22" t="s">
        <v>133</v>
      </c>
      <c r="F109" s="22" t="s">
        <v>179</v>
      </c>
      <c r="G109" s="22" t="s">
        <v>27</v>
      </c>
      <c r="H109" s="23">
        <v>0</v>
      </c>
      <c r="I109" s="23">
        <v>0</v>
      </c>
      <c r="J109" s="23">
        <v>0</v>
      </c>
    </row>
    <row r="110" spans="1:10" s="4" customFormat="1" ht="125.25" customHeight="1" x14ac:dyDescent="0.25">
      <c r="A110" s="36"/>
      <c r="B110" s="36"/>
      <c r="C110" s="36"/>
      <c r="D110" s="22" t="s">
        <v>22</v>
      </c>
      <c r="E110" s="22" t="s">
        <v>133</v>
      </c>
      <c r="F110" s="22" t="s">
        <v>179</v>
      </c>
      <c r="G110" s="22" t="s">
        <v>27</v>
      </c>
      <c r="H110" s="21">
        <v>0</v>
      </c>
      <c r="I110" s="21">
        <v>0</v>
      </c>
      <c r="J110" s="21">
        <v>0</v>
      </c>
    </row>
    <row r="111" spans="1:10" x14ac:dyDescent="0.25">
      <c r="A111" s="15" t="s">
        <v>182</v>
      </c>
      <c r="B111" s="16"/>
      <c r="C111" s="13" t="s">
        <v>8</v>
      </c>
      <c r="D111" s="13" t="s">
        <v>9</v>
      </c>
      <c r="E111" s="13" t="s">
        <v>10</v>
      </c>
      <c r="F111" s="13" t="s">
        <v>11</v>
      </c>
      <c r="G111" s="13" t="s">
        <v>12</v>
      </c>
      <c r="H111" s="18">
        <f>H112</f>
        <v>2240000</v>
      </c>
      <c r="I111" s="18">
        <f t="shared" ref="I111:J111" si="26">I112</f>
        <v>533750</v>
      </c>
      <c r="J111" s="18">
        <f t="shared" si="26"/>
        <v>533750</v>
      </c>
    </row>
    <row r="112" spans="1:10" ht="75" x14ac:dyDescent="0.25">
      <c r="A112" s="19"/>
      <c r="B112" s="20"/>
      <c r="C112" s="13" t="s">
        <v>183</v>
      </c>
      <c r="D112" s="13" t="s">
        <v>54</v>
      </c>
      <c r="E112" s="13" t="s">
        <v>10</v>
      </c>
      <c r="F112" s="13" t="s">
        <v>11</v>
      </c>
      <c r="G112" s="13" t="s">
        <v>12</v>
      </c>
      <c r="H112" s="21">
        <f>H114</f>
        <v>2240000</v>
      </c>
      <c r="I112" s="21">
        <f t="shared" ref="I112:J112" si="27">I114</f>
        <v>533750</v>
      </c>
      <c r="J112" s="21">
        <f t="shared" si="27"/>
        <v>533750</v>
      </c>
    </row>
    <row r="113" spans="1:10" ht="131.25" x14ac:dyDescent="0.25">
      <c r="A113" s="19"/>
      <c r="B113" s="20"/>
      <c r="C113" s="13" t="s">
        <v>166</v>
      </c>
      <c r="D113" s="13" t="s">
        <v>54</v>
      </c>
      <c r="E113" s="13" t="s">
        <v>10</v>
      </c>
      <c r="F113" s="13" t="s">
        <v>11</v>
      </c>
      <c r="G113" s="13" t="s">
        <v>12</v>
      </c>
      <c r="H113" s="21"/>
      <c r="I113" s="21"/>
      <c r="J113" s="21"/>
    </row>
    <row r="114" spans="1:10" ht="56.25" x14ac:dyDescent="0.25">
      <c r="A114" s="13" t="s">
        <v>13</v>
      </c>
      <c r="B114" s="13" t="s">
        <v>184</v>
      </c>
      <c r="C114" s="13" t="s">
        <v>54</v>
      </c>
      <c r="D114" s="22" t="s">
        <v>54</v>
      </c>
      <c r="E114" s="13" t="s">
        <v>10</v>
      </c>
      <c r="F114" s="13" t="s">
        <v>11</v>
      </c>
      <c r="G114" s="13" t="s">
        <v>12</v>
      </c>
      <c r="H114" s="23">
        <f>H115</f>
        <v>2240000</v>
      </c>
      <c r="I114" s="23">
        <f t="shared" ref="I114:J114" si="28">I115</f>
        <v>533750</v>
      </c>
      <c r="J114" s="23">
        <f t="shared" si="28"/>
        <v>533750</v>
      </c>
    </row>
    <row r="115" spans="1:10" ht="110.25" customHeight="1" x14ac:dyDescent="0.25">
      <c r="A115" s="37" t="s">
        <v>46</v>
      </c>
      <c r="B115" s="37" t="s">
        <v>185</v>
      </c>
      <c r="C115" s="37" t="s">
        <v>186</v>
      </c>
      <c r="D115" s="22" t="s">
        <v>170</v>
      </c>
      <c r="E115" s="22" t="s">
        <v>187</v>
      </c>
      <c r="F115" s="22" t="s">
        <v>188</v>
      </c>
      <c r="G115" s="22" t="s">
        <v>66</v>
      </c>
      <c r="H115" s="23">
        <v>2240000</v>
      </c>
      <c r="I115" s="23">
        <v>533750</v>
      </c>
      <c r="J115" s="23">
        <v>533750</v>
      </c>
    </row>
    <row r="116" spans="1:10" x14ac:dyDescent="0.25">
      <c r="A116" s="15" t="s">
        <v>190</v>
      </c>
      <c r="B116" s="16"/>
      <c r="C116" s="13" t="s">
        <v>8</v>
      </c>
      <c r="D116" s="13" t="s">
        <v>9</v>
      </c>
      <c r="E116" s="13" t="s">
        <v>10</v>
      </c>
      <c r="F116" s="13" t="s">
        <v>11</v>
      </c>
      <c r="G116" s="13" t="s">
        <v>12</v>
      </c>
      <c r="H116" s="18">
        <f>H117</f>
        <v>2743121</v>
      </c>
      <c r="I116" s="18">
        <f t="shared" ref="I116:J116" si="29">I117</f>
        <v>8387688.96</v>
      </c>
      <c r="J116" s="18">
        <f t="shared" si="29"/>
        <v>8387688</v>
      </c>
    </row>
    <row r="117" spans="1:10" ht="75" x14ac:dyDescent="0.25">
      <c r="A117" s="19"/>
      <c r="B117" s="20"/>
      <c r="C117" s="13" t="s">
        <v>183</v>
      </c>
      <c r="D117" s="13" t="s">
        <v>54</v>
      </c>
      <c r="E117" s="13" t="s">
        <v>10</v>
      </c>
      <c r="F117" s="13" t="s">
        <v>11</v>
      </c>
      <c r="G117" s="13" t="s">
        <v>12</v>
      </c>
      <c r="H117" s="21">
        <f>H119+H127</f>
        <v>2743121</v>
      </c>
      <c r="I117" s="21">
        <f t="shared" ref="I117:J117" si="30">I119+I127</f>
        <v>8387688.96</v>
      </c>
      <c r="J117" s="21">
        <f t="shared" si="30"/>
        <v>8387688</v>
      </c>
    </row>
    <row r="118" spans="1:10" ht="131.25" x14ac:dyDescent="0.25">
      <c r="A118" s="19"/>
      <c r="B118" s="20"/>
      <c r="C118" s="13" t="s">
        <v>166</v>
      </c>
      <c r="D118" s="13" t="s">
        <v>54</v>
      </c>
      <c r="E118" s="13" t="s">
        <v>10</v>
      </c>
      <c r="F118" s="13" t="s">
        <v>11</v>
      </c>
      <c r="G118" s="13" t="s">
        <v>12</v>
      </c>
      <c r="H118" s="21"/>
      <c r="I118" s="21"/>
      <c r="J118" s="21"/>
    </row>
    <row r="119" spans="1:10" ht="93.75" x14ac:dyDescent="0.25">
      <c r="A119" s="13" t="s">
        <v>14</v>
      </c>
      <c r="B119" s="13" t="s">
        <v>194</v>
      </c>
      <c r="C119" s="13" t="s">
        <v>54</v>
      </c>
      <c r="D119" s="22" t="s">
        <v>54</v>
      </c>
      <c r="E119" s="13" t="s">
        <v>10</v>
      </c>
      <c r="F119" s="13" t="s">
        <v>11</v>
      </c>
      <c r="G119" s="13" t="s">
        <v>12</v>
      </c>
      <c r="H119" s="23">
        <f>H120+H121+H122+H123+H124+H125+H126</f>
        <v>943121</v>
      </c>
      <c r="I119" s="23">
        <f t="shared" ref="I119:J119" si="31">I120+I121+I122+I123+I124+I125+I126</f>
        <v>8087688.96</v>
      </c>
      <c r="J119" s="23">
        <f t="shared" si="31"/>
        <v>8087688</v>
      </c>
    </row>
    <row r="120" spans="1:10" ht="54.75" customHeight="1" x14ac:dyDescent="0.25">
      <c r="A120" s="24" t="s">
        <v>46</v>
      </c>
      <c r="B120" s="24" t="s">
        <v>195</v>
      </c>
      <c r="C120" s="24" t="s">
        <v>186</v>
      </c>
      <c r="D120" s="22" t="s">
        <v>170</v>
      </c>
      <c r="E120" s="22" t="s">
        <v>187</v>
      </c>
      <c r="F120" s="22" t="s">
        <v>196</v>
      </c>
      <c r="G120" s="22" t="s">
        <v>189</v>
      </c>
      <c r="H120" s="23">
        <v>0</v>
      </c>
      <c r="I120" s="23">
        <v>5333219</v>
      </c>
      <c r="J120" s="23">
        <v>5333218.04</v>
      </c>
    </row>
    <row r="121" spans="1:10" ht="69" customHeight="1" x14ac:dyDescent="0.25">
      <c r="A121" s="36"/>
      <c r="B121" s="36"/>
      <c r="C121" s="36"/>
      <c r="D121" s="22" t="s">
        <v>170</v>
      </c>
      <c r="E121" s="22" t="s">
        <v>187</v>
      </c>
      <c r="F121" s="22" t="s">
        <v>197</v>
      </c>
      <c r="G121" s="22" t="s">
        <v>189</v>
      </c>
      <c r="H121" s="23">
        <v>298690</v>
      </c>
      <c r="I121" s="23">
        <v>395251.96</v>
      </c>
      <c r="J121" s="23">
        <v>395251.96</v>
      </c>
    </row>
    <row r="122" spans="1:10" ht="87" customHeight="1" x14ac:dyDescent="0.25">
      <c r="A122" s="36"/>
      <c r="B122" s="36"/>
      <c r="C122" s="36"/>
      <c r="D122" s="22" t="s">
        <v>170</v>
      </c>
      <c r="E122" s="22" t="s">
        <v>187</v>
      </c>
      <c r="F122" s="22" t="s">
        <v>198</v>
      </c>
      <c r="G122" s="22" t="s">
        <v>189</v>
      </c>
      <c r="H122" s="21">
        <v>370000</v>
      </c>
      <c r="I122" s="21">
        <v>285000</v>
      </c>
      <c r="J122" s="21">
        <v>285000</v>
      </c>
    </row>
    <row r="123" spans="1:10" ht="118.5" customHeight="1" x14ac:dyDescent="0.25">
      <c r="A123" s="24" t="s">
        <v>60</v>
      </c>
      <c r="B123" s="24" t="s">
        <v>321</v>
      </c>
      <c r="C123" s="24" t="s">
        <v>186</v>
      </c>
      <c r="D123" s="22" t="s">
        <v>170</v>
      </c>
      <c r="E123" s="22" t="s">
        <v>82</v>
      </c>
      <c r="F123" s="22" t="s">
        <v>322</v>
      </c>
      <c r="G123" s="22" t="s">
        <v>25</v>
      </c>
      <c r="H123" s="21">
        <v>274431</v>
      </c>
      <c r="I123" s="21">
        <v>312585</v>
      </c>
      <c r="J123" s="21">
        <v>312585</v>
      </c>
    </row>
    <row r="124" spans="1:10" ht="118.5" customHeight="1" x14ac:dyDescent="0.25">
      <c r="A124" s="25"/>
      <c r="B124" s="25"/>
      <c r="C124" s="25"/>
      <c r="D124" s="22" t="s">
        <v>170</v>
      </c>
      <c r="E124" s="22" t="s">
        <v>82</v>
      </c>
      <c r="F124" s="22" t="s">
        <v>323</v>
      </c>
      <c r="G124" s="22" t="s">
        <v>66</v>
      </c>
      <c r="H124" s="21">
        <v>0</v>
      </c>
      <c r="I124" s="21">
        <v>591423</v>
      </c>
      <c r="J124" s="21">
        <v>591423</v>
      </c>
    </row>
    <row r="125" spans="1:10" ht="118.5" customHeight="1" x14ac:dyDescent="0.25">
      <c r="A125" s="24" t="s">
        <v>63</v>
      </c>
      <c r="B125" s="24" t="s">
        <v>324</v>
      </c>
      <c r="C125" s="24" t="s">
        <v>186</v>
      </c>
      <c r="D125" s="22" t="s">
        <v>170</v>
      </c>
      <c r="E125" s="22" t="s">
        <v>247</v>
      </c>
      <c r="F125" s="22" t="s">
        <v>325</v>
      </c>
      <c r="G125" s="22" t="s">
        <v>199</v>
      </c>
      <c r="H125" s="21"/>
      <c r="I125" s="21">
        <v>234042</v>
      </c>
      <c r="J125" s="21">
        <v>234042</v>
      </c>
    </row>
    <row r="126" spans="1:10" ht="118.5" customHeight="1" x14ac:dyDescent="0.25">
      <c r="A126" s="25"/>
      <c r="B126" s="25"/>
      <c r="C126" s="25"/>
      <c r="D126" s="22" t="s">
        <v>170</v>
      </c>
      <c r="E126" s="22" t="s">
        <v>247</v>
      </c>
      <c r="F126" s="22" t="s">
        <v>326</v>
      </c>
      <c r="G126" s="22" t="s">
        <v>199</v>
      </c>
      <c r="H126" s="21"/>
      <c r="I126" s="21">
        <v>936168</v>
      </c>
      <c r="J126" s="21">
        <v>936168</v>
      </c>
    </row>
    <row r="127" spans="1:10" ht="75" x14ac:dyDescent="0.25">
      <c r="A127" s="13" t="s">
        <v>16</v>
      </c>
      <c r="B127" s="13" t="s">
        <v>193</v>
      </c>
      <c r="C127" s="13" t="s">
        <v>54</v>
      </c>
      <c r="D127" s="22" t="s">
        <v>54</v>
      </c>
      <c r="E127" s="13" t="s">
        <v>10</v>
      </c>
      <c r="F127" s="13" t="s">
        <v>11</v>
      </c>
      <c r="G127" s="13" t="s">
        <v>12</v>
      </c>
      <c r="H127" s="23">
        <f>H128</f>
        <v>1800000</v>
      </c>
      <c r="I127" s="23">
        <f t="shared" ref="I127:J127" si="32">I128</f>
        <v>300000</v>
      </c>
      <c r="J127" s="23">
        <f t="shared" si="32"/>
        <v>300000</v>
      </c>
    </row>
    <row r="128" spans="1:10" ht="220.5" customHeight="1" x14ac:dyDescent="0.25">
      <c r="A128" s="37" t="s">
        <v>46</v>
      </c>
      <c r="B128" s="37" t="s">
        <v>327</v>
      </c>
      <c r="C128" s="37" t="s">
        <v>186</v>
      </c>
      <c r="D128" s="22" t="s">
        <v>170</v>
      </c>
      <c r="E128" s="22" t="s">
        <v>187</v>
      </c>
      <c r="F128" s="22" t="s">
        <v>328</v>
      </c>
      <c r="G128" s="22" t="s">
        <v>66</v>
      </c>
      <c r="H128" s="23">
        <v>1800000</v>
      </c>
      <c r="I128" s="23">
        <v>300000</v>
      </c>
      <c r="J128" s="23">
        <v>300000</v>
      </c>
    </row>
    <row r="129" spans="1:10" x14ac:dyDescent="0.25">
      <c r="A129" s="15" t="s">
        <v>302</v>
      </c>
      <c r="B129" s="16"/>
      <c r="C129" s="13" t="s">
        <v>8</v>
      </c>
      <c r="D129" s="13" t="s">
        <v>9</v>
      </c>
      <c r="E129" s="13" t="s">
        <v>10</v>
      </c>
      <c r="F129" s="13" t="s">
        <v>11</v>
      </c>
      <c r="G129" s="13" t="s">
        <v>12</v>
      </c>
      <c r="H129" s="18">
        <f>H131+H133+H141</f>
        <v>8674008.9600000009</v>
      </c>
      <c r="I129" s="18">
        <f t="shared" ref="I129" si="33">I131+I133+I141</f>
        <v>9557451.5800000001</v>
      </c>
      <c r="J129" s="18">
        <f>J131+J133+J141</f>
        <v>9543554.6699999999</v>
      </c>
    </row>
    <row r="130" spans="1:10" ht="112.5" x14ac:dyDescent="0.25">
      <c r="A130" s="19"/>
      <c r="B130" s="20"/>
      <c r="C130" s="13" t="s">
        <v>200</v>
      </c>
      <c r="D130" s="13" t="s">
        <v>54</v>
      </c>
      <c r="E130" s="13" t="s">
        <v>10</v>
      </c>
      <c r="F130" s="13" t="s">
        <v>11</v>
      </c>
      <c r="G130" s="13" t="s">
        <v>12</v>
      </c>
      <c r="H130" s="21"/>
      <c r="I130" s="21"/>
      <c r="J130" s="21"/>
    </row>
    <row r="131" spans="1:10" ht="56.25" x14ac:dyDescent="0.25">
      <c r="A131" s="13" t="s">
        <v>79</v>
      </c>
      <c r="B131" s="13" t="s">
        <v>201</v>
      </c>
      <c r="C131" s="13" t="s">
        <v>54</v>
      </c>
      <c r="D131" s="22" t="s">
        <v>54</v>
      </c>
      <c r="E131" s="13" t="s">
        <v>10</v>
      </c>
      <c r="F131" s="13" t="s">
        <v>11</v>
      </c>
      <c r="G131" s="13" t="s">
        <v>12</v>
      </c>
      <c r="H131" s="23">
        <f>H132</f>
        <v>140000</v>
      </c>
      <c r="I131" s="23">
        <f t="shared" ref="I131:J131" si="34">I132</f>
        <v>39824</v>
      </c>
      <c r="J131" s="23">
        <f t="shared" si="34"/>
        <v>39824</v>
      </c>
    </row>
    <row r="132" spans="1:10" ht="96.75" customHeight="1" x14ac:dyDescent="0.25">
      <c r="A132" s="37" t="s">
        <v>46</v>
      </c>
      <c r="B132" s="37" t="s">
        <v>202</v>
      </c>
      <c r="C132" s="37" t="s">
        <v>203</v>
      </c>
      <c r="D132" s="22" t="s">
        <v>22</v>
      </c>
      <c r="E132" s="22" t="s">
        <v>221</v>
      </c>
      <c r="F132" s="22" t="s">
        <v>204</v>
      </c>
      <c r="G132" s="22" t="s">
        <v>66</v>
      </c>
      <c r="H132" s="21">
        <v>140000</v>
      </c>
      <c r="I132" s="21">
        <v>39824</v>
      </c>
      <c r="J132" s="21">
        <v>39824</v>
      </c>
    </row>
    <row r="133" spans="1:10" ht="56.25" x14ac:dyDescent="0.25">
      <c r="A133" s="13" t="s">
        <v>192</v>
      </c>
      <c r="B133" s="13" t="s">
        <v>205</v>
      </c>
      <c r="C133" s="13" t="s">
        <v>54</v>
      </c>
      <c r="D133" s="22" t="s">
        <v>54</v>
      </c>
      <c r="E133" s="13" t="s">
        <v>10</v>
      </c>
      <c r="F133" s="13" t="s">
        <v>11</v>
      </c>
      <c r="G133" s="13" t="s">
        <v>12</v>
      </c>
      <c r="H133" s="23">
        <f>H134+H138</f>
        <v>5624008.96</v>
      </c>
      <c r="I133" s="23">
        <f t="shared" ref="I133:J133" si="35">I134+I138</f>
        <v>5181723.58</v>
      </c>
      <c r="J133" s="23">
        <f t="shared" si="35"/>
        <v>5168610.67</v>
      </c>
    </row>
    <row r="134" spans="1:10" x14ac:dyDescent="0.25">
      <c r="A134" s="24" t="s">
        <v>46</v>
      </c>
      <c r="B134" s="24" t="s">
        <v>206</v>
      </c>
      <c r="C134" s="24" t="s">
        <v>207</v>
      </c>
      <c r="D134" s="22"/>
      <c r="E134" s="13"/>
      <c r="F134" s="13" t="s">
        <v>157</v>
      </c>
      <c r="G134" s="13"/>
      <c r="H134" s="23">
        <f>H135+H136+H137</f>
        <v>5026508.96</v>
      </c>
      <c r="I134" s="23">
        <f t="shared" ref="I134:J134" si="36">I135+I136+I137</f>
        <v>4709553.58</v>
      </c>
      <c r="J134" s="23">
        <f t="shared" si="36"/>
        <v>4697440.67</v>
      </c>
    </row>
    <row r="135" spans="1:10" ht="147" customHeight="1" x14ac:dyDescent="0.25">
      <c r="A135" s="36"/>
      <c r="B135" s="36"/>
      <c r="C135" s="36"/>
      <c r="D135" s="22" t="s">
        <v>22</v>
      </c>
      <c r="E135" s="22" t="s">
        <v>208</v>
      </c>
      <c r="F135" s="22" t="s">
        <v>209</v>
      </c>
      <c r="G135" s="22" t="s">
        <v>27</v>
      </c>
      <c r="H135" s="21">
        <v>4796508.96</v>
      </c>
      <c r="I135" s="21">
        <v>4461745.58</v>
      </c>
      <c r="J135" s="21">
        <v>4449632.67</v>
      </c>
    </row>
    <row r="136" spans="1:10" x14ac:dyDescent="0.25">
      <c r="A136" s="36"/>
      <c r="B136" s="36"/>
      <c r="C136" s="36"/>
      <c r="D136" s="22" t="s">
        <v>22</v>
      </c>
      <c r="E136" s="22" t="s">
        <v>210</v>
      </c>
      <c r="F136" s="22" t="s">
        <v>211</v>
      </c>
      <c r="G136" s="22" t="s">
        <v>66</v>
      </c>
      <c r="H136" s="39">
        <v>10000</v>
      </c>
      <c r="I136" s="39">
        <v>75000</v>
      </c>
      <c r="J136" s="39">
        <v>75000</v>
      </c>
    </row>
    <row r="137" spans="1:10" x14ac:dyDescent="0.25">
      <c r="A137" s="25"/>
      <c r="B137" s="25"/>
      <c r="C137" s="25"/>
      <c r="D137" s="22" t="s">
        <v>22</v>
      </c>
      <c r="E137" s="22" t="s">
        <v>210</v>
      </c>
      <c r="F137" s="22" t="s">
        <v>212</v>
      </c>
      <c r="G137" s="22" t="s">
        <v>66</v>
      </c>
      <c r="H137" s="39">
        <v>220000</v>
      </c>
      <c r="I137" s="39">
        <v>172808</v>
      </c>
      <c r="J137" s="39">
        <v>172808</v>
      </c>
    </row>
    <row r="138" spans="1:10" ht="18.75" customHeight="1" x14ac:dyDescent="0.25">
      <c r="A138" s="24" t="s">
        <v>60</v>
      </c>
      <c r="B138" s="24" t="s">
        <v>213</v>
      </c>
      <c r="C138" s="24" t="s">
        <v>214</v>
      </c>
      <c r="D138" s="22"/>
      <c r="E138" s="13"/>
      <c r="F138" s="13" t="s">
        <v>157</v>
      </c>
      <c r="G138" s="13"/>
      <c r="H138" s="23">
        <f>H139+H140</f>
        <v>597500</v>
      </c>
      <c r="I138" s="23">
        <f t="shared" ref="I138:J138" si="37">I139+I140</f>
        <v>472170</v>
      </c>
      <c r="J138" s="23">
        <f t="shared" si="37"/>
        <v>471170</v>
      </c>
    </row>
    <row r="139" spans="1:10" ht="147" customHeight="1" x14ac:dyDescent="0.25">
      <c r="A139" s="36"/>
      <c r="B139" s="36"/>
      <c r="C139" s="36"/>
      <c r="D139" s="40" t="s">
        <v>22</v>
      </c>
      <c r="E139" s="40" t="s">
        <v>210</v>
      </c>
      <c r="F139" s="40" t="s">
        <v>215</v>
      </c>
      <c r="G139" s="40" t="s">
        <v>66</v>
      </c>
      <c r="H139" s="41">
        <v>247500</v>
      </c>
      <c r="I139" s="41">
        <v>244310</v>
      </c>
      <c r="J139" s="41">
        <v>244310</v>
      </c>
    </row>
    <row r="140" spans="1:10" x14ac:dyDescent="0.25">
      <c r="A140" s="25"/>
      <c r="B140" s="25"/>
      <c r="C140" s="25"/>
      <c r="D140" s="22" t="s">
        <v>22</v>
      </c>
      <c r="E140" s="22" t="s">
        <v>216</v>
      </c>
      <c r="F140" s="22" t="s">
        <v>215</v>
      </c>
      <c r="G140" s="22" t="s">
        <v>66</v>
      </c>
      <c r="H140" s="21">
        <v>350000</v>
      </c>
      <c r="I140" s="21">
        <v>227860</v>
      </c>
      <c r="J140" s="21">
        <v>226860</v>
      </c>
    </row>
    <row r="141" spans="1:10" ht="37.5" x14ac:dyDescent="0.25">
      <c r="A141" s="13" t="s">
        <v>217</v>
      </c>
      <c r="B141" s="13" t="s">
        <v>218</v>
      </c>
      <c r="C141" s="13" t="s">
        <v>54</v>
      </c>
      <c r="D141" s="22" t="s">
        <v>54</v>
      </c>
      <c r="E141" s="13" t="s">
        <v>10</v>
      </c>
      <c r="F141" s="13" t="s">
        <v>11</v>
      </c>
      <c r="G141" s="13" t="s">
        <v>12</v>
      </c>
      <c r="H141" s="23">
        <f>H142</f>
        <v>2910000</v>
      </c>
      <c r="I141" s="23">
        <f t="shared" ref="I141:J141" si="38">I142</f>
        <v>4335904</v>
      </c>
      <c r="J141" s="23">
        <f t="shared" si="38"/>
        <v>4335120</v>
      </c>
    </row>
    <row r="142" spans="1:10" x14ac:dyDescent="0.25">
      <c r="A142" s="24" t="s">
        <v>46</v>
      </c>
      <c r="B142" s="24" t="s">
        <v>219</v>
      </c>
      <c r="C142" s="24" t="s">
        <v>220</v>
      </c>
      <c r="D142" s="22"/>
      <c r="E142" s="13"/>
      <c r="F142" s="13" t="s">
        <v>157</v>
      </c>
      <c r="G142" s="13"/>
      <c r="H142" s="23">
        <f>H143+H144+H145</f>
        <v>2910000</v>
      </c>
      <c r="I142" s="23">
        <f t="shared" ref="I142:J142" si="39">I143+I144+I145</f>
        <v>4335904</v>
      </c>
      <c r="J142" s="23">
        <f t="shared" si="39"/>
        <v>4335120</v>
      </c>
    </row>
    <row r="143" spans="1:10" ht="147" customHeight="1" x14ac:dyDescent="0.25">
      <c r="A143" s="36"/>
      <c r="B143" s="36"/>
      <c r="C143" s="36"/>
      <c r="D143" s="22" t="s">
        <v>116</v>
      </c>
      <c r="E143" s="22" t="s">
        <v>221</v>
      </c>
      <c r="F143" s="22" t="s">
        <v>222</v>
      </c>
      <c r="G143" s="22" t="s">
        <v>27</v>
      </c>
      <c r="H143" s="21">
        <v>0</v>
      </c>
      <c r="I143" s="21">
        <v>1545904</v>
      </c>
      <c r="J143" s="21">
        <v>1545120</v>
      </c>
    </row>
    <row r="144" spans="1:10" x14ac:dyDescent="0.25">
      <c r="A144" s="36"/>
      <c r="B144" s="36"/>
      <c r="C144" s="36"/>
      <c r="D144" s="22" t="s">
        <v>116</v>
      </c>
      <c r="E144" s="22" t="s">
        <v>221</v>
      </c>
      <c r="F144" s="22" t="s">
        <v>223</v>
      </c>
      <c r="G144" s="22" t="s">
        <v>27</v>
      </c>
      <c r="H144" s="39">
        <v>510000</v>
      </c>
      <c r="I144" s="39">
        <v>370800</v>
      </c>
      <c r="J144" s="39">
        <v>370800</v>
      </c>
    </row>
    <row r="145" spans="1:10" x14ac:dyDescent="0.25">
      <c r="A145" s="25"/>
      <c r="B145" s="25"/>
      <c r="C145" s="25"/>
      <c r="D145" s="22" t="s">
        <v>170</v>
      </c>
      <c r="E145" s="22" t="s">
        <v>221</v>
      </c>
      <c r="F145" s="22" t="s">
        <v>223</v>
      </c>
      <c r="G145" s="22" t="s">
        <v>25</v>
      </c>
      <c r="H145" s="39">
        <v>2400000</v>
      </c>
      <c r="I145" s="39">
        <v>2419200</v>
      </c>
      <c r="J145" s="39">
        <v>2419200</v>
      </c>
    </row>
    <row r="146" spans="1:10" x14ac:dyDescent="0.25">
      <c r="A146" s="15" t="s">
        <v>303</v>
      </c>
      <c r="B146" s="16"/>
      <c r="C146" s="13" t="s">
        <v>8</v>
      </c>
      <c r="D146" s="13" t="s">
        <v>9</v>
      </c>
      <c r="E146" s="13" t="s">
        <v>10</v>
      </c>
      <c r="F146" s="13" t="s">
        <v>11</v>
      </c>
      <c r="G146" s="13" t="s">
        <v>12</v>
      </c>
      <c r="H146" s="18">
        <f>H148</f>
        <v>105000</v>
      </c>
      <c r="I146" s="18">
        <f t="shared" ref="I146:J146" si="40">I148</f>
        <v>61170</v>
      </c>
      <c r="J146" s="18">
        <f t="shared" si="40"/>
        <v>61170</v>
      </c>
    </row>
    <row r="147" spans="1:10" ht="168.75" x14ac:dyDescent="0.25">
      <c r="A147" s="19"/>
      <c r="B147" s="20"/>
      <c r="C147" s="13" t="s">
        <v>224</v>
      </c>
      <c r="D147" s="13" t="s">
        <v>54</v>
      </c>
      <c r="E147" s="13" t="s">
        <v>10</v>
      </c>
      <c r="F147" s="13" t="s">
        <v>11</v>
      </c>
      <c r="G147" s="13" t="s">
        <v>12</v>
      </c>
      <c r="H147" s="21"/>
      <c r="I147" s="21"/>
      <c r="J147" s="21"/>
    </row>
    <row r="148" spans="1:10" ht="56.25" x14ac:dyDescent="0.25">
      <c r="A148" s="13" t="s">
        <v>13</v>
      </c>
      <c r="B148" s="13" t="s">
        <v>225</v>
      </c>
      <c r="C148" s="13" t="s">
        <v>54</v>
      </c>
      <c r="D148" s="22" t="s">
        <v>54</v>
      </c>
      <c r="E148" s="13" t="s">
        <v>10</v>
      </c>
      <c r="F148" s="13" t="s">
        <v>11</v>
      </c>
      <c r="G148" s="13" t="s">
        <v>12</v>
      </c>
      <c r="H148" s="23">
        <f>H149+H150</f>
        <v>105000</v>
      </c>
      <c r="I148" s="23">
        <f t="shared" ref="I148:J148" si="41">I149+I150</f>
        <v>61170</v>
      </c>
      <c r="J148" s="23">
        <f t="shared" si="41"/>
        <v>61170</v>
      </c>
    </row>
    <row r="149" spans="1:10" ht="96.75" customHeight="1" x14ac:dyDescent="0.25">
      <c r="A149" s="12" t="s">
        <v>46</v>
      </c>
      <c r="B149" s="12" t="s">
        <v>226</v>
      </c>
      <c r="C149" s="12" t="s">
        <v>224</v>
      </c>
      <c r="D149" s="22" t="s">
        <v>170</v>
      </c>
      <c r="E149" s="22" t="s">
        <v>73</v>
      </c>
      <c r="F149" s="22" t="s">
        <v>227</v>
      </c>
      <c r="G149" s="22" t="s">
        <v>66</v>
      </c>
      <c r="H149" s="21">
        <v>65000</v>
      </c>
      <c r="I149" s="21">
        <v>9680</v>
      </c>
      <c r="J149" s="21">
        <v>9680</v>
      </c>
    </row>
    <row r="150" spans="1:10" ht="74.25" customHeight="1" x14ac:dyDescent="0.25">
      <c r="A150" s="12"/>
      <c r="B150" s="12"/>
      <c r="C150" s="12"/>
      <c r="D150" s="22" t="s">
        <v>170</v>
      </c>
      <c r="E150" s="22" t="s">
        <v>73</v>
      </c>
      <c r="F150" s="22" t="s">
        <v>228</v>
      </c>
      <c r="G150" s="22" t="s">
        <v>66</v>
      </c>
      <c r="H150" s="21">
        <v>40000</v>
      </c>
      <c r="I150" s="21">
        <v>51490</v>
      </c>
      <c r="J150" s="21">
        <v>51490</v>
      </c>
    </row>
    <row r="151" spans="1:10" x14ac:dyDescent="0.25">
      <c r="A151" s="15" t="s">
        <v>304</v>
      </c>
      <c r="B151" s="16"/>
      <c r="C151" s="13" t="s">
        <v>8</v>
      </c>
      <c r="D151" s="13" t="s">
        <v>9</v>
      </c>
      <c r="E151" s="13" t="s">
        <v>10</v>
      </c>
      <c r="F151" s="13" t="s">
        <v>11</v>
      </c>
      <c r="G151" s="13" t="s">
        <v>12</v>
      </c>
      <c r="H151" s="18">
        <f>H153</f>
        <v>370726</v>
      </c>
      <c r="I151" s="18">
        <f t="shared" ref="I151:J151" si="42">I153</f>
        <v>370726</v>
      </c>
      <c r="J151" s="18">
        <f t="shared" si="42"/>
        <v>370585</v>
      </c>
    </row>
    <row r="152" spans="1:10" ht="187.5" x14ac:dyDescent="0.25">
      <c r="A152" s="19"/>
      <c r="B152" s="20"/>
      <c r="C152" s="13" t="s">
        <v>233</v>
      </c>
      <c r="D152" s="13" t="s">
        <v>54</v>
      </c>
      <c r="E152" s="13" t="s">
        <v>10</v>
      </c>
      <c r="F152" s="13" t="s">
        <v>11</v>
      </c>
      <c r="G152" s="13" t="s">
        <v>12</v>
      </c>
      <c r="H152" s="21"/>
      <c r="I152" s="21"/>
      <c r="J152" s="21"/>
    </row>
    <row r="153" spans="1:10" ht="112.5" x14ac:dyDescent="0.25">
      <c r="A153" s="13" t="s">
        <v>79</v>
      </c>
      <c r="B153" s="13" t="s">
        <v>234</v>
      </c>
      <c r="C153" s="13" t="s">
        <v>54</v>
      </c>
      <c r="D153" s="22" t="s">
        <v>54</v>
      </c>
      <c r="E153" s="13" t="s">
        <v>10</v>
      </c>
      <c r="F153" s="13" t="s">
        <v>11</v>
      </c>
      <c r="G153" s="13" t="s">
        <v>12</v>
      </c>
      <c r="H153" s="23">
        <f>H154+H155</f>
        <v>370726</v>
      </c>
      <c r="I153" s="23">
        <f t="shared" ref="I153:J153" si="43">I154+I155</f>
        <v>370726</v>
      </c>
      <c r="J153" s="23">
        <f t="shared" si="43"/>
        <v>370585</v>
      </c>
    </row>
    <row r="154" spans="1:10" ht="96.75" customHeight="1" x14ac:dyDescent="0.25">
      <c r="A154" s="12" t="s">
        <v>46</v>
      </c>
      <c r="B154" s="12" t="s">
        <v>235</v>
      </c>
      <c r="C154" s="12" t="s">
        <v>246</v>
      </c>
      <c r="D154" s="22" t="s">
        <v>170</v>
      </c>
      <c r="E154" s="22" t="s">
        <v>236</v>
      </c>
      <c r="F154" s="22" t="s">
        <v>237</v>
      </c>
      <c r="G154" s="22" t="s">
        <v>24</v>
      </c>
      <c r="H154" s="21">
        <v>340726</v>
      </c>
      <c r="I154" s="21">
        <v>340726</v>
      </c>
      <c r="J154" s="21">
        <v>340726</v>
      </c>
    </row>
    <row r="155" spans="1:10" ht="74.25" customHeight="1" x14ac:dyDescent="0.25">
      <c r="A155" s="12"/>
      <c r="B155" s="12"/>
      <c r="C155" s="12"/>
      <c r="D155" s="22" t="s">
        <v>170</v>
      </c>
      <c r="E155" s="22" t="s">
        <v>236</v>
      </c>
      <c r="F155" s="22" t="s">
        <v>238</v>
      </c>
      <c r="G155" s="22" t="s">
        <v>66</v>
      </c>
      <c r="H155" s="21">
        <v>30000</v>
      </c>
      <c r="I155" s="21">
        <v>30000</v>
      </c>
      <c r="J155" s="21">
        <v>29859</v>
      </c>
    </row>
    <row r="156" spans="1:10" x14ac:dyDescent="0.25">
      <c r="A156" s="15" t="s">
        <v>305</v>
      </c>
      <c r="B156" s="16"/>
      <c r="C156" s="13" t="s">
        <v>8</v>
      </c>
      <c r="D156" s="13" t="s">
        <v>9</v>
      </c>
      <c r="E156" s="13" t="s">
        <v>10</v>
      </c>
      <c r="F156" s="13" t="s">
        <v>11</v>
      </c>
      <c r="G156" s="13" t="s">
        <v>12</v>
      </c>
      <c r="H156" s="18">
        <f>H158+H163</f>
        <v>63356480</v>
      </c>
      <c r="I156" s="18">
        <f>I158+I163</f>
        <v>71809670.310000002</v>
      </c>
      <c r="J156" s="18">
        <f>J158+J163</f>
        <v>71706576.74000001</v>
      </c>
    </row>
    <row r="157" spans="1:10" ht="168.75" x14ac:dyDescent="0.25">
      <c r="A157" s="19"/>
      <c r="B157" s="20"/>
      <c r="C157" s="13" t="s">
        <v>245</v>
      </c>
      <c r="D157" s="13" t="s">
        <v>54</v>
      </c>
      <c r="E157" s="13" t="s">
        <v>10</v>
      </c>
      <c r="F157" s="13" t="s">
        <v>11</v>
      </c>
      <c r="G157" s="13" t="s">
        <v>12</v>
      </c>
      <c r="H157" s="21"/>
      <c r="I157" s="21"/>
      <c r="J157" s="21"/>
    </row>
    <row r="158" spans="1:10" ht="75" x14ac:dyDescent="0.25">
      <c r="A158" s="13" t="s">
        <v>79</v>
      </c>
      <c r="B158" s="13" t="s">
        <v>239</v>
      </c>
      <c r="C158" s="13" t="s">
        <v>54</v>
      </c>
      <c r="D158" s="22" t="s">
        <v>54</v>
      </c>
      <c r="E158" s="13" t="s">
        <v>10</v>
      </c>
      <c r="F158" s="13" t="s">
        <v>11</v>
      </c>
      <c r="G158" s="13" t="s">
        <v>12</v>
      </c>
      <c r="H158" s="23">
        <f>H159+H161</f>
        <v>63256480</v>
      </c>
      <c r="I158" s="23">
        <f>I159+I161</f>
        <v>71809670.310000002</v>
      </c>
      <c r="J158" s="23">
        <f>J159+J161</f>
        <v>71706576.74000001</v>
      </c>
    </row>
    <row r="159" spans="1:10" ht="27.75" customHeight="1" x14ac:dyDescent="0.25">
      <c r="A159" s="24" t="s">
        <v>46</v>
      </c>
      <c r="B159" s="24" t="s">
        <v>240</v>
      </c>
      <c r="C159" s="24" t="s">
        <v>245</v>
      </c>
      <c r="D159" s="22"/>
      <c r="E159" s="13"/>
      <c r="F159" s="13" t="s">
        <v>157</v>
      </c>
      <c r="G159" s="13"/>
      <c r="H159" s="23">
        <f>SUM(H160:H160)</f>
        <v>26500000</v>
      </c>
      <c r="I159" s="23">
        <f>SUM(I160:I160)</f>
        <v>23013244.309999999</v>
      </c>
      <c r="J159" s="23">
        <f>SUM(J160:J160)</f>
        <v>23011296.109999999</v>
      </c>
    </row>
    <row r="160" spans="1:10" ht="117.75" customHeight="1" x14ac:dyDescent="0.25">
      <c r="A160" s="25"/>
      <c r="B160" s="25"/>
      <c r="C160" s="25"/>
      <c r="D160" s="22" t="s">
        <v>170</v>
      </c>
      <c r="E160" s="22" t="s">
        <v>241</v>
      </c>
      <c r="F160" s="22" t="s">
        <v>242</v>
      </c>
      <c r="G160" s="22" t="s">
        <v>189</v>
      </c>
      <c r="H160" s="21">
        <v>26500000</v>
      </c>
      <c r="I160" s="21">
        <v>23013244.309999999</v>
      </c>
      <c r="J160" s="21">
        <v>23011296.109999999</v>
      </c>
    </row>
    <row r="161" spans="1:10" ht="42.75" customHeight="1" x14ac:dyDescent="0.25">
      <c r="A161" s="24" t="s">
        <v>60</v>
      </c>
      <c r="B161" s="24" t="s">
        <v>243</v>
      </c>
      <c r="C161" s="24" t="s">
        <v>245</v>
      </c>
      <c r="D161" s="22"/>
      <c r="E161" s="13"/>
      <c r="F161" s="13" t="s">
        <v>157</v>
      </c>
      <c r="G161" s="13"/>
      <c r="H161" s="23">
        <f>SUM(H162:H162)</f>
        <v>36756480</v>
      </c>
      <c r="I161" s="23">
        <f>SUM(I162:I162)</f>
        <v>48796426</v>
      </c>
      <c r="J161" s="23">
        <f>SUM(J162:J162)</f>
        <v>48695280.630000003</v>
      </c>
    </row>
    <row r="162" spans="1:10" ht="114" customHeight="1" x14ac:dyDescent="0.25">
      <c r="A162" s="36"/>
      <c r="B162" s="36"/>
      <c r="C162" s="36"/>
      <c r="D162" s="22" t="s">
        <v>170</v>
      </c>
      <c r="E162" s="22" t="s">
        <v>241</v>
      </c>
      <c r="F162" s="22" t="s">
        <v>244</v>
      </c>
      <c r="G162" s="22" t="s">
        <v>66</v>
      </c>
      <c r="H162" s="21">
        <v>36756480</v>
      </c>
      <c r="I162" s="21">
        <v>48796426</v>
      </c>
      <c r="J162" s="21">
        <v>48695280.630000003</v>
      </c>
    </row>
    <row r="163" spans="1:10" ht="75" x14ac:dyDescent="0.25">
      <c r="A163" s="13" t="s">
        <v>217</v>
      </c>
      <c r="B163" s="13" t="s">
        <v>249</v>
      </c>
      <c r="C163" s="13" t="s">
        <v>54</v>
      </c>
      <c r="D163" s="22" t="s">
        <v>54</v>
      </c>
      <c r="E163" s="13" t="s">
        <v>10</v>
      </c>
      <c r="F163" s="13" t="s">
        <v>11</v>
      </c>
      <c r="G163" s="13" t="s">
        <v>12</v>
      </c>
      <c r="H163" s="23">
        <f>H164</f>
        <v>100000</v>
      </c>
      <c r="I163" s="23">
        <f t="shared" ref="I163:J163" si="44">I164</f>
        <v>0</v>
      </c>
      <c r="J163" s="23">
        <f t="shared" si="44"/>
        <v>0</v>
      </c>
    </row>
    <row r="164" spans="1:10" ht="52.5" customHeight="1" x14ac:dyDescent="0.25">
      <c r="A164" s="24" t="s">
        <v>46</v>
      </c>
      <c r="B164" s="24" t="s">
        <v>250</v>
      </c>
      <c r="C164" s="24" t="s">
        <v>248</v>
      </c>
      <c r="D164" s="22"/>
      <c r="E164" s="13"/>
      <c r="F164" s="13" t="s">
        <v>157</v>
      </c>
      <c r="G164" s="13"/>
      <c r="H164" s="23">
        <f>SUM(H165:H166)</f>
        <v>100000</v>
      </c>
      <c r="I164" s="23">
        <f>SUM(I165:I166)</f>
        <v>0</v>
      </c>
      <c r="J164" s="23">
        <f>SUM(J165:J166)</f>
        <v>0</v>
      </c>
    </row>
    <row r="165" spans="1:10" ht="86.25" customHeight="1" x14ac:dyDescent="0.25">
      <c r="A165" s="36"/>
      <c r="B165" s="36"/>
      <c r="C165" s="36"/>
      <c r="D165" s="22" t="s">
        <v>170</v>
      </c>
      <c r="E165" s="22" t="s">
        <v>241</v>
      </c>
      <c r="F165" s="22" t="s">
        <v>251</v>
      </c>
      <c r="G165" s="22" t="s">
        <v>66</v>
      </c>
      <c r="H165" s="21">
        <v>70000</v>
      </c>
      <c r="I165" s="21"/>
      <c r="J165" s="21"/>
    </row>
    <row r="166" spans="1:10" ht="91.5" customHeight="1" x14ac:dyDescent="0.25">
      <c r="A166" s="36"/>
      <c r="B166" s="36"/>
      <c r="C166" s="36"/>
      <c r="D166" s="22" t="s">
        <v>116</v>
      </c>
      <c r="E166" s="22" t="s">
        <v>133</v>
      </c>
      <c r="F166" s="22" t="s">
        <v>251</v>
      </c>
      <c r="G166" s="22" t="s">
        <v>27</v>
      </c>
      <c r="H166" s="21">
        <v>30000</v>
      </c>
      <c r="I166" s="21"/>
      <c r="J166" s="21"/>
    </row>
    <row r="167" spans="1:10" x14ac:dyDescent="0.25">
      <c r="A167" s="15" t="s">
        <v>306</v>
      </c>
      <c r="B167" s="16"/>
      <c r="C167" s="13" t="s">
        <v>8</v>
      </c>
      <c r="D167" s="13" t="s">
        <v>9</v>
      </c>
      <c r="E167" s="13" t="s">
        <v>10</v>
      </c>
      <c r="F167" s="13" t="s">
        <v>11</v>
      </c>
      <c r="G167" s="13" t="s">
        <v>12</v>
      </c>
      <c r="H167" s="18">
        <f>H169+H171</f>
        <v>281000</v>
      </c>
      <c r="I167" s="18">
        <f t="shared" ref="I167:J167" si="45">I169+I171</f>
        <v>298100</v>
      </c>
      <c r="J167" s="18">
        <f t="shared" si="45"/>
        <v>298100</v>
      </c>
    </row>
    <row r="168" spans="1:10" ht="187.5" x14ac:dyDescent="0.25">
      <c r="A168" s="19"/>
      <c r="B168" s="20"/>
      <c r="C168" s="13" t="s">
        <v>255</v>
      </c>
      <c r="D168" s="13" t="s">
        <v>54</v>
      </c>
      <c r="E168" s="13" t="s">
        <v>10</v>
      </c>
      <c r="F168" s="13" t="s">
        <v>11</v>
      </c>
      <c r="G168" s="13" t="s">
        <v>12</v>
      </c>
      <c r="H168" s="21"/>
      <c r="I168" s="21"/>
      <c r="J168" s="21"/>
    </row>
    <row r="169" spans="1:10" ht="56.25" x14ac:dyDescent="0.25">
      <c r="A169" s="13" t="s">
        <v>13</v>
      </c>
      <c r="B169" s="13" t="s">
        <v>70</v>
      </c>
      <c r="C169" s="13" t="s">
        <v>54</v>
      </c>
      <c r="D169" s="22" t="s">
        <v>54</v>
      </c>
      <c r="E169" s="13" t="s">
        <v>10</v>
      </c>
      <c r="F169" s="13" t="s">
        <v>11</v>
      </c>
      <c r="G169" s="13" t="s">
        <v>12</v>
      </c>
      <c r="H169" s="23">
        <f>H170</f>
        <v>237000</v>
      </c>
      <c r="I169" s="23">
        <f t="shared" ref="I169:J169" si="46">I170</f>
        <v>254100</v>
      </c>
      <c r="J169" s="23">
        <f t="shared" si="46"/>
        <v>254100</v>
      </c>
    </row>
    <row r="170" spans="1:10" ht="192" customHeight="1" x14ac:dyDescent="0.25">
      <c r="A170" s="26" t="s">
        <v>46</v>
      </c>
      <c r="B170" s="26" t="s">
        <v>253</v>
      </c>
      <c r="C170" s="26" t="s">
        <v>255</v>
      </c>
      <c r="D170" s="22" t="s">
        <v>170</v>
      </c>
      <c r="E170" s="22" t="s">
        <v>236</v>
      </c>
      <c r="F170" s="22" t="s">
        <v>254</v>
      </c>
      <c r="G170" s="22" t="s">
        <v>24</v>
      </c>
      <c r="H170" s="21">
        <v>237000</v>
      </c>
      <c r="I170" s="21">
        <v>254100</v>
      </c>
      <c r="J170" s="21">
        <v>254100</v>
      </c>
    </row>
    <row r="171" spans="1:10" ht="56.25" x14ac:dyDescent="0.25">
      <c r="A171" s="13" t="s">
        <v>79</v>
      </c>
      <c r="B171" s="13" t="s">
        <v>252</v>
      </c>
      <c r="C171" s="13" t="s">
        <v>54</v>
      </c>
      <c r="D171" s="22" t="s">
        <v>54</v>
      </c>
      <c r="E171" s="13" t="s">
        <v>10</v>
      </c>
      <c r="F171" s="13" t="s">
        <v>11</v>
      </c>
      <c r="G171" s="13" t="s">
        <v>12</v>
      </c>
      <c r="H171" s="23">
        <f>H172</f>
        <v>44000</v>
      </c>
      <c r="I171" s="23">
        <f t="shared" ref="I171:J171" si="47">I172</f>
        <v>44000</v>
      </c>
      <c r="J171" s="23">
        <f t="shared" si="47"/>
        <v>44000</v>
      </c>
    </row>
    <row r="172" spans="1:10" ht="41.25" customHeight="1" x14ac:dyDescent="0.25">
      <c r="A172" s="24" t="s">
        <v>46</v>
      </c>
      <c r="B172" s="24" t="s">
        <v>256</v>
      </c>
      <c r="C172" s="24" t="s">
        <v>255</v>
      </c>
      <c r="D172" s="22"/>
      <c r="E172" s="13"/>
      <c r="F172" s="13" t="s">
        <v>139</v>
      </c>
      <c r="G172" s="13"/>
      <c r="H172" s="23">
        <f>H173+H174</f>
        <v>44000</v>
      </c>
      <c r="I172" s="23">
        <f t="shared" ref="I172:J172" si="48">I173+I174</f>
        <v>44000</v>
      </c>
      <c r="J172" s="23">
        <f t="shared" si="48"/>
        <v>44000</v>
      </c>
    </row>
    <row r="173" spans="1:10" ht="48.75" customHeight="1" x14ac:dyDescent="0.25">
      <c r="A173" s="36"/>
      <c r="B173" s="36"/>
      <c r="C173" s="36"/>
      <c r="D173" s="22" t="s">
        <v>170</v>
      </c>
      <c r="E173" s="22" t="s">
        <v>73</v>
      </c>
      <c r="F173" s="13" t="s">
        <v>257</v>
      </c>
      <c r="G173" s="13">
        <v>200</v>
      </c>
      <c r="H173" s="23">
        <v>23000</v>
      </c>
      <c r="I173" s="23">
        <v>23000</v>
      </c>
      <c r="J173" s="23">
        <v>23000</v>
      </c>
    </row>
    <row r="174" spans="1:10" ht="103.5" customHeight="1" x14ac:dyDescent="0.25">
      <c r="A174" s="25"/>
      <c r="B174" s="25"/>
      <c r="C174" s="25"/>
      <c r="D174" s="22" t="s">
        <v>116</v>
      </c>
      <c r="E174" s="22" t="s">
        <v>133</v>
      </c>
      <c r="F174" s="22" t="s">
        <v>257</v>
      </c>
      <c r="G174" s="22" t="s">
        <v>27</v>
      </c>
      <c r="H174" s="23">
        <v>21000</v>
      </c>
      <c r="I174" s="23">
        <v>21000</v>
      </c>
      <c r="J174" s="23">
        <v>21000</v>
      </c>
    </row>
    <row r="175" spans="1:10" x14ac:dyDescent="0.25">
      <c r="A175" s="15" t="s">
        <v>258</v>
      </c>
      <c r="B175" s="16"/>
      <c r="C175" s="13" t="s">
        <v>8</v>
      </c>
      <c r="D175" s="13" t="s">
        <v>9</v>
      </c>
      <c r="E175" s="13" t="s">
        <v>10</v>
      </c>
      <c r="F175" s="13" t="s">
        <v>11</v>
      </c>
      <c r="G175" s="13" t="s">
        <v>12</v>
      </c>
      <c r="H175" s="18">
        <f>H177</f>
        <v>544600</v>
      </c>
      <c r="I175" s="18">
        <f t="shared" ref="I175:J175" si="49">I177</f>
        <v>845500</v>
      </c>
      <c r="J175" s="18">
        <f t="shared" si="49"/>
        <v>845472.9</v>
      </c>
    </row>
    <row r="176" spans="1:10" ht="337.5" x14ac:dyDescent="0.25">
      <c r="A176" s="19"/>
      <c r="B176" s="20"/>
      <c r="C176" s="13" t="s">
        <v>259</v>
      </c>
      <c r="D176" s="13" t="s">
        <v>54</v>
      </c>
      <c r="E176" s="13" t="s">
        <v>10</v>
      </c>
      <c r="F176" s="13" t="s">
        <v>11</v>
      </c>
      <c r="G176" s="13" t="s">
        <v>12</v>
      </c>
      <c r="H176" s="21"/>
      <c r="I176" s="21"/>
      <c r="J176" s="21"/>
    </row>
    <row r="177" spans="1:10" ht="112.5" x14ac:dyDescent="0.25">
      <c r="A177" s="13" t="s">
        <v>79</v>
      </c>
      <c r="B177" s="13" t="s">
        <v>260</v>
      </c>
      <c r="C177" s="13" t="s">
        <v>54</v>
      </c>
      <c r="D177" s="22" t="s">
        <v>54</v>
      </c>
      <c r="E177" s="13" t="s">
        <v>10</v>
      </c>
      <c r="F177" s="13" t="s">
        <v>11</v>
      </c>
      <c r="G177" s="13" t="s">
        <v>12</v>
      </c>
      <c r="H177" s="23">
        <f>H178+H180</f>
        <v>544600</v>
      </c>
      <c r="I177" s="23">
        <f>I178+I180</f>
        <v>845500</v>
      </c>
      <c r="J177" s="23">
        <f>J178+J180</f>
        <v>845472.9</v>
      </c>
    </row>
    <row r="178" spans="1:10" ht="41.25" customHeight="1" x14ac:dyDescent="0.25">
      <c r="A178" s="24" t="s">
        <v>46</v>
      </c>
      <c r="B178" s="24" t="s">
        <v>329</v>
      </c>
      <c r="C178" s="24" t="s">
        <v>263</v>
      </c>
      <c r="D178" s="22"/>
      <c r="E178" s="13"/>
      <c r="F178" s="13" t="s">
        <v>139</v>
      </c>
      <c r="G178" s="13"/>
      <c r="H178" s="23">
        <f>H179</f>
        <v>400000</v>
      </c>
      <c r="I178" s="23">
        <f t="shared" ref="I178:J178" si="50">I179</f>
        <v>700000</v>
      </c>
      <c r="J178" s="23">
        <f t="shared" si="50"/>
        <v>699972.9</v>
      </c>
    </row>
    <row r="179" spans="1:10" ht="202.5" customHeight="1" x14ac:dyDescent="0.25">
      <c r="A179" s="36"/>
      <c r="B179" s="36"/>
      <c r="C179" s="36"/>
      <c r="D179" s="22" t="s">
        <v>116</v>
      </c>
      <c r="E179" s="22" t="s">
        <v>133</v>
      </c>
      <c r="F179" s="13" t="s">
        <v>262</v>
      </c>
      <c r="G179" s="22" t="s">
        <v>27</v>
      </c>
      <c r="H179" s="23">
        <v>400000</v>
      </c>
      <c r="I179" s="23">
        <v>700000</v>
      </c>
      <c r="J179" s="23">
        <v>699972.9</v>
      </c>
    </row>
    <row r="180" spans="1:10" ht="63.75" customHeight="1" x14ac:dyDescent="0.25">
      <c r="A180" s="24" t="s">
        <v>46</v>
      </c>
      <c r="B180" s="24" t="s">
        <v>264</v>
      </c>
      <c r="C180" s="24" t="s">
        <v>263</v>
      </c>
      <c r="D180" s="22"/>
      <c r="E180" s="13"/>
      <c r="F180" s="13" t="s">
        <v>139</v>
      </c>
      <c r="G180" s="13"/>
      <c r="H180" s="23">
        <f>H181+H182</f>
        <v>144600</v>
      </c>
      <c r="I180" s="23">
        <f t="shared" ref="I180:J180" si="51">I181+I182</f>
        <v>145500</v>
      </c>
      <c r="J180" s="23">
        <f t="shared" si="51"/>
        <v>145500</v>
      </c>
    </row>
    <row r="181" spans="1:10" ht="79.5" customHeight="1" x14ac:dyDescent="0.25">
      <c r="A181" s="36"/>
      <c r="B181" s="36"/>
      <c r="C181" s="36"/>
      <c r="D181" s="22" t="s">
        <v>170</v>
      </c>
      <c r="E181" s="22" t="s">
        <v>261</v>
      </c>
      <c r="F181" s="13" t="s">
        <v>265</v>
      </c>
      <c r="G181" s="13">
        <v>200</v>
      </c>
      <c r="H181" s="23">
        <v>48000</v>
      </c>
      <c r="I181" s="23">
        <v>48000</v>
      </c>
      <c r="J181" s="23">
        <v>48000</v>
      </c>
    </row>
    <row r="182" spans="1:10" ht="114.75" customHeight="1" x14ac:dyDescent="0.25">
      <c r="A182" s="36"/>
      <c r="B182" s="36"/>
      <c r="C182" s="36"/>
      <c r="D182" s="22" t="s">
        <v>116</v>
      </c>
      <c r="E182" s="22" t="s">
        <v>133</v>
      </c>
      <c r="F182" s="13" t="s">
        <v>265</v>
      </c>
      <c r="G182" s="22" t="s">
        <v>27</v>
      </c>
      <c r="H182" s="23">
        <v>96600</v>
      </c>
      <c r="I182" s="23">
        <v>97500</v>
      </c>
      <c r="J182" s="23">
        <v>97500</v>
      </c>
    </row>
    <row r="183" spans="1:10" x14ac:dyDescent="0.25">
      <c r="A183" s="15" t="s">
        <v>307</v>
      </c>
      <c r="B183" s="16"/>
      <c r="C183" s="13" t="s">
        <v>8</v>
      </c>
      <c r="D183" s="13" t="s">
        <v>9</v>
      </c>
      <c r="E183" s="13" t="s">
        <v>10</v>
      </c>
      <c r="F183" s="13" t="s">
        <v>11</v>
      </c>
      <c r="G183" s="13" t="s">
        <v>12</v>
      </c>
      <c r="H183" s="18">
        <f>H185+H189</f>
        <v>26373841</v>
      </c>
      <c r="I183" s="18">
        <f t="shared" ref="I183" si="52">I185+I189</f>
        <v>31550250.760000002</v>
      </c>
      <c r="J183" s="18">
        <f>J185+J189</f>
        <v>31528265.900000002</v>
      </c>
    </row>
    <row r="184" spans="1:10" ht="75" x14ac:dyDescent="0.25">
      <c r="A184" s="19"/>
      <c r="B184" s="20"/>
      <c r="C184" s="13" t="s">
        <v>266</v>
      </c>
      <c r="D184" s="13" t="s">
        <v>54</v>
      </c>
      <c r="E184" s="13" t="s">
        <v>10</v>
      </c>
      <c r="F184" s="13" t="s">
        <v>11</v>
      </c>
      <c r="G184" s="13" t="s">
        <v>12</v>
      </c>
      <c r="H184" s="21"/>
      <c r="I184" s="21"/>
      <c r="J184" s="21"/>
    </row>
    <row r="185" spans="1:10" ht="75" x14ac:dyDescent="0.25">
      <c r="A185" s="13" t="s">
        <v>79</v>
      </c>
      <c r="B185" s="13" t="s">
        <v>267</v>
      </c>
      <c r="C185" s="13" t="s">
        <v>54</v>
      </c>
      <c r="D185" s="22" t="s">
        <v>54</v>
      </c>
      <c r="E185" s="13" t="s">
        <v>10</v>
      </c>
      <c r="F185" s="13" t="s">
        <v>11</v>
      </c>
      <c r="G185" s="13" t="s">
        <v>12</v>
      </c>
      <c r="H185" s="23">
        <f>H186</f>
        <v>22817641</v>
      </c>
      <c r="I185" s="23">
        <f t="shared" ref="I185" si="53">I186</f>
        <v>27566951.370000001</v>
      </c>
      <c r="J185" s="23">
        <f>J186</f>
        <v>27566951.370000001</v>
      </c>
    </row>
    <row r="186" spans="1:10" x14ac:dyDescent="0.25">
      <c r="A186" s="24" t="s">
        <v>46</v>
      </c>
      <c r="B186" s="24" t="s">
        <v>268</v>
      </c>
      <c r="C186" s="24" t="s">
        <v>266</v>
      </c>
      <c r="D186" s="22"/>
      <c r="E186" s="13"/>
      <c r="F186" s="13" t="s">
        <v>157</v>
      </c>
      <c r="G186" s="13"/>
      <c r="H186" s="23">
        <f>H187+H188</f>
        <v>22817641</v>
      </c>
      <c r="I186" s="23">
        <f t="shared" ref="I186" si="54">I187+I188</f>
        <v>27566951.370000001</v>
      </c>
      <c r="J186" s="23">
        <f>J187+J188</f>
        <v>27566951.370000001</v>
      </c>
    </row>
    <row r="187" spans="1:10" ht="18.75" customHeight="1" x14ac:dyDescent="0.25">
      <c r="A187" s="36"/>
      <c r="B187" s="36"/>
      <c r="C187" s="36"/>
      <c r="D187" s="22" t="s">
        <v>269</v>
      </c>
      <c r="E187" s="13">
        <v>1401</v>
      </c>
      <c r="F187" s="13" t="s">
        <v>270</v>
      </c>
      <c r="G187" s="13">
        <v>500</v>
      </c>
      <c r="H187" s="23">
        <v>22817641</v>
      </c>
      <c r="I187" s="23">
        <v>22636551.370000001</v>
      </c>
      <c r="J187" s="23">
        <v>22636551.370000001</v>
      </c>
    </row>
    <row r="188" spans="1:10" ht="40.5" customHeight="1" x14ac:dyDescent="0.25">
      <c r="A188" s="25"/>
      <c r="B188" s="25"/>
      <c r="C188" s="25"/>
      <c r="D188" s="22" t="s">
        <v>269</v>
      </c>
      <c r="E188" s="13">
        <v>1401</v>
      </c>
      <c r="F188" s="13" t="s">
        <v>271</v>
      </c>
      <c r="G188" s="13">
        <v>500</v>
      </c>
      <c r="H188" s="21">
        <v>0</v>
      </c>
      <c r="I188" s="21">
        <v>4930400</v>
      </c>
      <c r="J188" s="21">
        <v>4930400</v>
      </c>
    </row>
    <row r="189" spans="1:10" ht="56.25" x14ac:dyDescent="0.25">
      <c r="A189" s="13" t="s">
        <v>192</v>
      </c>
      <c r="B189" s="13" t="s">
        <v>272</v>
      </c>
      <c r="C189" s="13" t="s">
        <v>54</v>
      </c>
      <c r="D189" s="22" t="s">
        <v>54</v>
      </c>
      <c r="E189" s="13" t="s">
        <v>10</v>
      </c>
      <c r="F189" s="13" t="s">
        <v>11</v>
      </c>
      <c r="G189" s="13" t="s">
        <v>12</v>
      </c>
      <c r="H189" s="23">
        <f>H190</f>
        <v>3556200</v>
      </c>
      <c r="I189" s="23">
        <f t="shared" ref="I189" si="55">I190</f>
        <v>3983299.3899999997</v>
      </c>
      <c r="J189" s="23">
        <f>J190</f>
        <v>3961314.53</v>
      </c>
    </row>
    <row r="190" spans="1:10" ht="41.25" customHeight="1" x14ac:dyDescent="0.25">
      <c r="A190" s="24" t="s">
        <v>46</v>
      </c>
      <c r="B190" s="24" t="s">
        <v>64</v>
      </c>
      <c r="C190" s="24" t="s">
        <v>266</v>
      </c>
      <c r="D190" s="22"/>
      <c r="E190" s="13"/>
      <c r="F190" s="13" t="s">
        <v>139</v>
      </c>
      <c r="G190" s="13"/>
      <c r="H190" s="23">
        <f>H191+H192+H193</f>
        <v>3556200</v>
      </c>
      <c r="I190" s="23">
        <f t="shared" ref="I190:J190" si="56">I191+I192+I193</f>
        <v>3983299.3899999997</v>
      </c>
      <c r="J190" s="23">
        <f t="shared" si="56"/>
        <v>3961314.53</v>
      </c>
    </row>
    <row r="191" spans="1:10" ht="48.75" customHeight="1" x14ac:dyDescent="0.25">
      <c r="A191" s="36"/>
      <c r="B191" s="36"/>
      <c r="C191" s="36"/>
      <c r="D191" s="22" t="s">
        <v>269</v>
      </c>
      <c r="E191" s="22" t="s">
        <v>273</v>
      </c>
      <c r="F191" s="13" t="s">
        <v>274</v>
      </c>
      <c r="G191" s="13">
        <v>100</v>
      </c>
      <c r="H191" s="23">
        <v>3499391.52</v>
      </c>
      <c r="I191" s="23">
        <v>3926466.09</v>
      </c>
      <c r="J191" s="23">
        <v>3904481.23</v>
      </c>
    </row>
    <row r="192" spans="1:10" ht="48.75" customHeight="1" x14ac:dyDescent="0.25">
      <c r="A192" s="36"/>
      <c r="B192" s="36"/>
      <c r="C192" s="36"/>
      <c r="D192" s="22" t="s">
        <v>269</v>
      </c>
      <c r="E192" s="22" t="s">
        <v>273</v>
      </c>
      <c r="F192" s="13" t="s">
        <v>274</v>
      </c>
      <c r="G192" s="13">
        <v>200</v>
      </c>
      <c r="H192" s="23">
        <v>56808.480000000003</v>
      </c>
      <c r="I192" s="23">
        <v>56808.480000000003</v>
      </c>
      <c r="J192" s="23">
        <v>56808.480000000003</v>
      </c>
    </row>
    <row r="193" spans="1:10" ht="103.5" customHeight="1" x14ac:dyDescent="0.25">
      <c r="A193" s="25"/>
      <c r="B193" s="25"/>
      <c r="C193" s="25"/>
      <c r="D193" s="22" t="s">
        <v>269</v>
      </c>
      <c r="E193" s="22" t="s">
        <v>273</v>
      </c>
      <c r="F193" s="13" t="s">
        <v>274</v>
      </c>
      <c r="G193" s="13">
        <v>800</v>
      </c>
      <c r="H193" s="23">
        <v>0</v>
      </c>
      <c r="I193" s="23">
        <v>24.82</v>
      </c>
      <c r="J193" s="23">
        <v>24.82</v>
      </c>
    </row>
    <row r="194" spans="1:10" x14ac:dyDescent="0.25">
      <c r="A194" s="15" t="s">
        <v>275</v>
      </c>
      <c r="B194" s="16"/>
      <c r="C194" s="13" t="s">
        <v>8</v>
      </c>
      <c r="D194" s="13" t="s">
        <v>9</v>
      </c>
      <c r="E194" s="13" t="s">
        <v>10</v>
      </c>
      <c r="F194" s="13" t="s">
        <v>11</v>
      </c>
      <c r="G194" s="13" t="s">
        <v>12</v>
      </c>
      <c r="H194" s="18">
        <f t="shared" ref="H194:J194" si="57">H195</f>
        <v>2681633</v>
      </c>
      <c r="I194" s="18">
        <f t="shared" si="57"/>
        <v>36322710.969999999</v>
      </c>
      <c r="J194" s="18">
        <f t="shared" si="57"/>
        <v>35628703.969999999</v>
      </c>
    </row>
    <row r="195" spans="1:10" ht="75" x14ac:dyDescent="0.25">
      <c r="A195" s="19"/>
      <c r="B195" s="20"/>
      <c r="C195" s="13" t="s">
        <v>183</v>
      </c>
      <c r="D195" s="13" t="s">
        <v>54</v>
      </c>
      <c r="E195" s="13" t="s">
        <v>10</v>
      </c>
      <c r="F195" s="13" t="s">
        <v>11</v>
      </c>
      <c r="G195" s="13" t="s">
        <v>12</v>
      </c>
      <c r="H195" s="21">
        <f>H197+H205+H225</f>
        <v>2681633</v>
      </c>
      <c r="I195" s="21">
        <f>I197+I205+I225</f>
        <v>36322710.969999999</v>
      </c>
      <c r="J195" s="21">
        <f>J197+J205+J225</f>
        <v>35628703.969999999</v>
      </c>
    </row>
    <row r="196" spans="1:10" ht="131.25" x14ac:dyDescent="0.25">
      <c r="A196" s="19"/>
      <c r="B196" s="20"/>
      <c r="C196" s="13" t="s">
        <v>166</v>
      </c>
      <c r="D196" s="13" t="s">
        <v>54</v>
      </c>
      <c r="E196" s="13" t="s">
        <v>10</v>
      </c>
      <c r="F196" s="13" t="s">
        <v>11</v>
      </c>
      <c r="G196" s="13" t="s">
        <v>12</v>
      </c>
      <c r="H196" s="21"/>
      <c r="I196" s="21"/>
      <c r="J196" s="21"/>
    </row>
    <row r="197" spans="1:10" ht="75" x14ac:dyDescent="0.25">
      <c r="A197" s="13" t="s">
        <v>13</v>
      </c>
      <c r="B197" s="13" t="s">
        <v>276</v>
      </c>
      <c r="C197" s="13" t="s">
        <v>54</v>
      </c>
      <c r="D197" s="22" t="s">
        <v>54</v>
      </c>
      <c r="E197" s="13" t="s">
        <v>10</v>
      </c>
      <c r="F197" s="13" t="s">
        <v>11</v>
      </c>
      <c r="G197" s="13" t="s">
        <v>12</v>
      </c>
      <c r="H197" s="23">
        <f>SUM(H198:H202)</f>
        <v>2681633</v>
      </c>
      <c r="I197" s="23">
        <f>SUM(I198:I202)</f>
        <v>36322710.969999999</v>
      </c>
      <c r="J197" s="23">
        <f>SUM(J198:J202)</f>
        <v>35628703.969999999</v>
      </c>
    </row>
    <row r="198" spans="1:10" ht="39" customHeight="1" x14ac:dyDescent="0.25">
      <c r="A198" s="24" t="s">
        <v>46</v>
      </c>
      <c r="B198" s="24" t="s">
        <v>277</v>
      </c>
      <c r="C198" s="24" t="s">
        <v>186</v>
      </c>
      <c r="D198" s="22" t="s">
        <v>170</v>
      </c>
      <c r="E198" s="22" t="s">
        <v>187</v>
      </c>
      <c r="F198" s="22" t="s">
        <v>278</v>
      </c>
      <c r="G198" s="22" t="s">
        <v>189</v>
      </c>
      <c r="H198" s="23">
        <v>1695320</v>
      </c>
      <c r="I198" s="23">
        <v>1978400</v>
      </c>
      <c r="J198" s="23">
        <v>1978400</v>
      </c>
    </row>
    <row r="199" spans="1:10" ht="39" customHeight="1" x14ac:dyDescent="0.25">
      <c r="A199" s="36"/>
      <c r="B199" s="36"/>
      <c r="C199" s="36"/>
      <c r="D199" s="22" t="s">
        <v>170</v>
      </c>
      <c r="E199" s="22" t="s">
        <v>187</v>
      </c>
      <c r="F199" s="22" t="s">
        <v>279</v>
      </c>
      <c r="G199" s="22" t="s">
        <v>189</v>
      </c>
      <c r="H199" s="23">
        <v>986313</v>
      </c>
      <c r="I199" s="23">
        <v>1298105.97</v>
      </c>
      <c r="J199" s="23">
        <v>1298105.97</v>
      </c>
    </row>
    <row r="200" spans="1:10" ht="38.25" customHeight="1" x14ac:dyDescent="0.25">
      <c r="A200" s="36"/>
      <c r="B200" s="36"/>
      <c r="C200" s="36"/>
      <c r="D200" s="22" t="s">
        <v>170</v>
      </c>
      <c r="E200" s="22" t="s">
        <v>187</v>
      </c>
      <c r="F200" s="22" t="s">
        <v>280</v>
      </c>
      <c r="G200" s="22" t="s">
        <v>189</v>
      </c>
      <c r="H200" s="23">
        <v>0</v>
      </c>
      <c r="I200" s="23">
        <v>6755925</v>
      </c>
      <c r="J200" s="23">
        <v>6755925</v>
      </c>
    </row>
    <row r="201" spans="1:10" ht="41.25" customHeight="1" x14ac:dyDescent="0.25">
      <c r="A201" s="36"/>
      <c r="B201" s="36"/>
      <c r="C201" s="36"/>
      <c r="D201" s="22" t="s">
        <v>170</v>
      </c>
      <c r="E201" s="22" t="s">
        <v>241</v>
      </c>
      <c r="F201" s="22" t="s">
        <v>279</v>
      </c>
      <c r="G201" s="22" t="s">
        <v>189</v>
      </c>
      <c r="H201" s="23">
        <v>0</v>
      </c>
      <c r="I201" s="23">
        <v>26024946</v>
      </c>
      <c r="J201" s="23">
        <v>25337943.25</v>
      </c>
    </row>
    <row r="202" spans="1:10" ht="45" customHeight="1" x14ac:dyDescent="0.25">
      <c r="A202" s="36"/>
      <c r="B202" s="36"/>
      <c r="C202" s="36"/>
      <c r="D202" s="22" t="s">
        <v>170</v>
      </c>
      <c r="E202" s="22" t="s">
        <v>241</v>
      </c>
      <c r="F202" s="22" t="s">
        <v>280</v>
      </c>
      <c r="G202" s="22" t="s">
        <v>189</v>
      </c>
      <c r="H202" s="23">
        <v>0</v>
      </c>
      <c r="I202" s="23">
        <v>265334</v>
      </c>
      <c r="J202" s="23">
        <v>258329.75</v>
      </c>
    </row>
    <row r="203" spans="1:10" x14ac:dyDescent="0.25">
      <c r="A203" s="15" t="s">
        <v>281</v>
      </c>
      <c r="B203" s="16"/>
      <c r="C203" s="13" t="s">
        <v>8</v>
      </c>
      <c r="D203" s="13" t="s">
        <v>9</v>
      </c>
      <c r="E203" s="13" t="s">
        <v>10</v>
      </c>
      <c r="F203" s="13" t="s">
        <v>11</v>
      </c>
      <c r="G203" s="13" t="s">
        <v>12</v>
      </c>
      <c r="H203" s="18">
        <f>H204</f>
        <v>327000</v>
      </c>
      <c r="I203" s="18">
        <f t="shared" ref="I203:J203" si="58">I204</f>
        <v>344100</v>
      </c>
      <c r="J203" s="18">
        <f t="shared" si="58"/>
        <v>343786.3</v>
      </c>
    </row>
    <row r="204" spans="1:10" ht="75" x14ac:dyDescent="0.25">
      <c r="A204" s="19"/>
      <c r="B204" s="20"/>
      <c r="C204" s="13" t="s">
        <v>266</v>
      </c>
      <c r="D204" s="13" t="s">
        <v>54</v>
      </c>
      <c r="E204" s="13" t="s">
        <v>10</v>
      </c>
      <c r="F204" s="13" t="s">
        <v>11</v>
      </c>
      <c r="G204" s="13" t="s">
        <v>12</v>
      </c>
      <c r="H204" s="21">
        <f>H206+H208</f>
        <v>327000</v>
      </c>
      <c r="I204" s="21">
        <f t="shared" ref="I204:J204" si="59">I206+I208</f>
        <v>344100</v>
      </c>
      <c r="J204" s="21">
        <f t="shared" si="59"/>
        <v>343786.3</v>
      </c>
    </row>
    <row r="205" spans="1:10" ht="93.75" x14ac:dyDescent="0.25">
      <c r="A205" s="19"/>
      <c r="B205" s="20"/>
      <c r="C205" s="13" t="s">
        <v>282</v>
      </c>
      <c r="D205" s="13" t="s">
        <v>54</v>
      </c>
      <c r="E205" s="13" t="s">
        <v>10</v>
      </c>
      <c r="F205" s="13" t="s">
        <v>11</v>
      </c>
      <c r="G205" s="13" t="s">
        <v>12</v>
      </c>
      <c r="H205" s="21"/>
      <c r="I205" s="21"/>
      <c r="J205" s="21"/>
    </row>
    <row r="206" spans="1:10" ht="56.25" x14ac:dyDescent="0.25">
      <c r="A206" s="13" t="s">
        <v>13</v>
      </c>
      <c r="B206" s="13" t="s">
        <v>283</v>
      </c>
      <c r="C206" s="13" t="s">
        <v>54</v>
      </c>
      <c r="D206" s="22" t="s">
        <v>54</v>
      </c>
      <c r="E206" s="13" t="s">
        <v>10</v>
      </c>
      <c r="F206" s="13" t="s">
        <v>11</v>
      </c>
      <c r="G206" s="13" t="s">
        <v>12</v>
      </c>
      <c r="H206" s="23">
        <f>SUM(H207:H207)</f>
        <v>90000</v>
      </c>
      <c r="I206" s="23">
        <f>SUM(I207:I207)</f>
        <v>90000</v>
      </c>
      <c r="J206" s="23">
        <f>SUM(J207:J207)</f>
        <v>89686.3</v>
      </c>
    </row>
    <row r="207" spans="1:10" ht="180.75" customHeight="1" x14ac:dyDescent="0.25">
      <c r="A207" s="42" t="s">
        <v>46</v>
      </c>
      <c r="B207" s="42" t="s">
        <v>284</v>
      </c>
      <c r="C207" s="13" t="s">
        <v>285</v>
      </c>
      <c r="D207" s="22" t="s">
        <v>116</v>
      </c>
      <c r="E207" s="22" t="s">
        <v>286</v>
      </c>
      <c r="F207" s="22" t="s">
        <v>287</v>
      </c>
      <c r="G207" s="22" t="s">
        <v>27</v>
      </c>
      <c r="H207" s="23">
        <v>90000</v>
      </c>
      <c r="I207" s="23">
        <v>90000</v>
      </c>
      <c r="J207" s="23">
        <v>89686.3</v>
      </c>
    </row>
    <row r="208" spans="1:10" ht="37.5" x14ac:dyDescent="0.25">
      <c r="A208" s="13" t="s">
        <v>79</v>
      </c>
      <c r="B208" s="13" t="s">
        <v>289</v>
      </c>
      <c r="C208" s="13" t="s">
        <v>54</v>
      </c>
      <c r="D208" s="22" t="s">
        <v>54</v>
      </c>
      <c r="E208" s="13" t="s">
        <v>10</v>
      </c>
      <c r="F208" s="13" t="s">
        <v>11</v>
      </c>
      <c r="G208" s="13" t="s">
        <v>12</v>
      </c>
      <c r="H208" s="23">
        <f>SUM(H209:H209)</f>
        <v>237000</v>
      </c>
      <c r="I208" s="23">
        <f>SUM(I209:I209)</f>
        <v>254100</v>
      </c>
      <c r="J208" s="23">
        <f>SUM(J209:J209)</f>
        <v>254100</v>
      </c>
    </row>
    <row r="209" spans="1:10" ht="87" customHeight="1" x14ac:dyDescent="0.25">
      <c r="A209" s="42" t="s">
        <v>46</v>
      </c>
      <c r="B209" s="42" t="s">
        <v>290</v>
      </c>
      <c r="C209" s="13" t="s">
        <v>288</v>
      </c>
      <c r="D209" s="22" t="s">
        <v>269</v>
      </c>
      <c r="E209" s="22" t="s">
        <v>273</v>
      </c>
      <c r="F209" s="22" t="s">
        <v>291</v>
      </c>
      <c r="G209" s="22" t="s">
        <v>24</v>
      </c>
      <c r="H209" s="23">
        <v>237000</v>
      </c>
      <c r="I209" s="23">
        <v>254100</v>
      </c>
      <c r="J209" s="23">
        <v>254100</v>
      </c>
    </row>
    <row r="210" spans="1:10" x14ac:dyDescent="0.25">
      <c r="A210" s="15" t="s">
        <v>292</v>
      </c>
      <c r="B210" s="16"/>
      <c r="C210" s="13" t="s">
        <v>8</v>
      </c>
      <c r="D210" s="13" t="s">
        <v>9</v>
      </c>
      <c r="E210" s="13" t="s">
        <v>10</v>
      </c>
      <c r="F210" s="13" t="s">
        <v>11</v>
      </c>
      <c r="G210" s="13" t="s">
        <v>12</v>
      </c>
      <c r="H210" s="18">
        <f>H211</f>
        <v>60000</v>
      </c>
      <c r="I210" s="18">
        <f t="shared" ref="I210:J210" si="60">I211</f>
        <v>20000</v>
      </c>
      <c r="J210" s="18">
        <f t="shared" si="60"/>
        <v>0</v>
      </c>
    </row>
    <row r="211" spans="1:10" ht="93.75" x14ac:dyDescent="0.25">
      <c r="A211" s="19"/>
      <c r="B211" s="20"/>
      <c r="C211" s="13" t="s">
        <v>295</v>
      </c>
      <c r="D211" s="13" t="s">
        <v>54</v>
      </c>
      <c r="E211" s="13" t="s">
        <v>10</v>
      </c>
      <c r="F211" s="13" t="s">
        <v>11</v>
      </c>
      <c r="G211" s="13" t="s">
        <v>12</v>
      </c>
      <c r="H211" s="21">
        <f>H213</f>
        <v>60000</v>
      </c>
      <c r="I211" s="21">
        <f t="shared" ref="I211:J211" si="61">I213</f>
        <v>20000</v>
      </c>
      <c r="J211" s="21">
        <f t="shared" si="61"/>
        <v>0</v>
      </c>
    </row>
    <row r="212" spans="1:10" ht="93.75" x14ac:dyDescent="0.25">
      <c r="A212" s="19"/>
      <c r="B212" s="20"/>
      <c r="C212" s="13" t="s">
        <v>293</v>
      </c>
      <c r="D212" s="13" t="s">
        <v>54</v>
      </c>
      <c r="E212" s="13" t="s">
        <v>10</v>
      </c>
      <c r="F212" s="13" t="s">
        <v>11</v>
      </c>
      <c r="G212" s="13" t="s">
        <v>12</v>
      </c>
      <c r="H212" s="21"/>
      <c r="I212" s="21"/>
      <c r="J212" s="21"/>
    </row>
    <row r="213" spans="1:10" ht="56.25" x14ac:dyDescent="0.25">
      <c r="A213" s="13" t="s">
        <v>79</v>
      </c>
      <c r="B213" s="13" t="s">
        <v>283</v>
      </c>
      <c r="C213" s="13" t="s">
        <v>54</v>
      </c>
      <c r="D213" s="22" t="s">
        <v>54</v>
      </c>
      <c r="E213" s="13" t="s">
        <v>10</v>
      </c>
      <c r="F213" s="13" t="s">
        <v>11</v>
      </c>
      <c r="G213" s="13" t="s">
        <v>12</v>
      </c>
      <c r="H213" s="23">
        <f>H214</f>
        <v>60000</v>
      </c>
      <c r="I213" s="23">
        <f>SUM(I214:I214)</f>
        <v>20000</v>
      </c>
      <c r="J213" s="23">
        <f>SUM(J214:J214)</f>
        <v>0</v>
      </c>
    </row>
    <row r="214" spans="1:10" ht="192" customHeight="1" x14ac:dyDescent="0.25">
      <c r="A214" s="13" t="s">
        <v>46</v>
      </c>
      <c r="B214" s="13" t="s">
        <v>294</v>
      </c>
      <c r="C214" s="13" t="s">
        <v>296</v>
      </c>
      <c r="D214" s="22" t="s">
        <v>170</v>
      </c>
      <c r="E214" s="22" t="s">
        <v>247</v>
      </c>
      <c r="F214" s="22" t="s">
        <v>297</v>
      </c>
      <c r="G214" s="22" t="s">
        <v>120</v>
      </c>
      <c r="H214" s="23">
        <v>60000</v>
      </c>
      <c r="I214" s="23">
        <v>20000</v>
      </c>
      <c r="J214" s="23">
        <v>0</v>
      </c>
    </row>
    <row r="215" spans="1:10" x14ac:dyDescent="0.25">
      <c r="A215" s="43" t="s">
        <v>314</v>
      </c>
      <c r="B215" s="44"/>
      <c r="C215" s="45"/>
      <c r="D215" s="46"/>
      <c r="E215" s="46"/>
      <c r="F215" s="46"/>
      <c r="G215" s="46"/>
      <c r="H215" s="47">
        <f>H210+H203+H194+H183+H175+H167+H156+H151+H146+H129+H116+H111+H104+H99+H54+H28+H11</f>
        <v>577979375.25</v>
      </c>
      <c r="I215" s="47">
        <f t="shared" ref="I215:J215" si="62">I210+I203+I194+I183+I175+I167+I156+I151+I146+I129+I116+I111+I104+I99+I54+I28+I11</f>
        <v>738687044.55999994</v>
      </c>
      <c r="J215" s="47">
        <f t="shared" si="62"/>
        <v>733610441.77999997</v>
      </c>
    </row>
  </sheetData>
  <mergeCells count="160">
    <mergeCell ref="A194:B196"/>
    <mergeCell ref="A215:C215"/>
    <mergeCell ref="A198:A202"/>
    <mergeCell ref="B198:B202"/>
    <mergeCell ref="C198:C202"/>
    <mergeCell ref="A183:B184"/>
    <mergeCell ref="A190:A193"/>
    <mergeCell ref="B190:B193"/>
    <mergeCell ref="C190:C193"/>
    <mergeCell ref="A186:A188"/>
    <mergeCell ref="B186:B188"/>
    <mergeCell ref="C186:C188"/>
    <mergeCell ref="A210:B212"/>
    <mergeCell ref="A203:B205"/>
    <mergeCell ref="D24:D25"/>
    <mergeCell ref="B34:B36"/>
    <mergeCell ref="C34:C36"/>
    <mergeCell ref="A28:B30"/>
    <mergeCell ref="A32:A33"/>
    <mergeCell ref="B32:B33"/>
    <mergeCell ref="C32:C33"/>
    <mergeCell ref="C26:C27"/>
    <mergeCell ref="A26:A27"/>
    <mergeCell ref="B26:B27"/>
    <mergeCell ref="E24:E25"/>
    <mergeCell ref="C102:C103"/>
    <mergeCell ref="A99:B100"/>
    <mergeCell ref="A102:A103"/>
    <mergeCell ref="B102:B103"/>
    <mergeCell ref="A51:A52"/>
    <mergeCell ref="B51:B52"/>
    <mergeCell ref="C51:C52"/>
    <mergeCell ref="A54:B56"/>
    <mergeCell ref="A58:A61"/>
    <mergeCell ref="B58:B61"/>
    <mergeCell ref="C58:C61"/>
    <mergeCell ref="A62:A63"/>
    <mergeCell ref="B62:B63"/>
    <mergeCell ref="C62:C63"/>
    <mergeCell ref="A34:A36"/>
    <mergeCell ref="C83:C92"/>
    <mergeCell ref="A65:A67"/>
    <mergeCell ref="B65:B67"/>
    <mergeCell ref="C65:C67"/>
    <mergeCell ref="A75:A76"/>
    <mergeCell ref="B75:B76"/>
    <mergeCell ref="C75:C76"/>
    <mergeCell ref="A77:A82"/>
    <mergeCell ref="A1:J1"/>
    <mergeCell ref="A3:J3"/>
    <mergeCell ref="A4:J4"/>
    <mergeCell ref="A5:J5"/>
    <mergeCell ref="A7:J7"/>
    <mergeCell ref="A11:B12"/>
    <mergeCell ref="J24:J25"/>
    <mergeCell ref="I21:I22"/>
    <mergeCell ref="J21:J22"/>
    <mergeCell ref="H21:H22"/>
    <mergeCell ref="G24:G25"/>
    <mergeCell ref="A21:A22"/>
    <mergeCell ref="B21:B22"/>
    <mergeCell ref="D21:D22"/>
    <mergeCell ref="E21:E22"/>
    <mergeCell ref="F21:F22"/>
    <mergeCell ref="G21:G22"/>
    <mergeCell ref="H24:H25"/>
    <mergeCell ref="I24:I25"/>
    <mergeCell ref="F24:F25"/>
    <mergeCell ref="A24:A25"/>
    <mergeCell ref="H8:J8"/>
    <mergeCell ref="A8:A9"/>
    <mergeCell ref="D8:G8"/>
    <mergeCell ref="B8:B9"/>
    <mergeCell ref="C8:C9"/>
    <mergeCell ref="A17:A19"/>
    <mergeCell ref="B17:B19"/>
    <mergeCell ref="C21:C22"/>
    <mergeCell ref="C24:C25"/>
    <mergeCell ref="B24:B25"/>
    <mergeCell ref="C43:C46"/>
    <mergeCell ref="A39:A40"/>
    <mergeCell ref="B39:B40"/>
    <mergeCell ref="C39:C40"/>
    <mergeCell ref="A41:A42"/>
    <mergeCell ref="B41:B42"/>
    <mergeCell ref="C41:C42"/>
    <mergeCell ref="A43:A46"/>
    <mergeCell ref="B43:B46"/>
    <mergeCell ref="A14:A15"/>
    <mergeCell ref="B14:B15"/>
    <mergeCell ref="B149:B150"/>
    <mergeCell ref="C149:C150"/>
    <mergeCell ref="A129:B130"/>
    <mergeCell ref="A134:A137"/>
    <mergeCell ref="B134:B137"/>
    <mergeCell ref="C134:C137"/>
    <mergeCell ref="A138:A140"/>
    <mergeCell ref="B138:B140"/>
    <mergeCell ref="C138:C140"/>
    <mergeCell ref="B142:B145"/>
    <mergeCell ref="C142:C145"/>
    <mergeCell ref="A146:B147"/>
    <mergeCell ref="A149:A150"/>
    <mergeCell ref="B69:B74"/>
    <mergeCell ref="A96:A98"/>
    <mergeCell ref="B96:B98"/>
    <mergeCell ref="C96:C98"/>
    <mergeCell ref="A116:B118"/>
    <mergeCell ref="A120:A122"/>
    <mergeCell ref="B120:B122"/>
    <mergeCell ref="C120:C122"/>
    <mergeCell ref="A104:B106"/>
    <mergeCell ref="C180:C182"/>
    <mergeCell ref="A151:B152"/>
    <mergeCell ref="A154:A155"/>
    <mergeCell ref="B154:B155"/>
    <mergeCell ref="C154:C155"/>
    <mergeCell ref="A156:B157"/>
    <mergeCell ref="A159:A160"/>
    <mergeCell ref="B159:B160"/>
    <mergeCell ref="C159:C160"/>
    <mergeCell ref="A161:A162"/>
    <mergeCell ref="B161:B162"/>
    <mergeCell ref="C161:C162"/>
    <mergeCell ref="A164:A166"/>
    <mergeCell ref="B164:B166"/>
    <mergeCell ref="C164:C166"/>
    <mergeCell ref="A167:B168"/>
    <mergeCell ref="A178:A179"/>
    <mergeCell ref="B178:B179"/>
    <mergeCell ref="C178:C179"/>
    <mergeCell ref="A180:A182"/>
    <mergeCell ref="B180:B182"/>
    <mergeCell ref="A172:A174"/>
    <mergeCell ref="B172:B174"/>
    <mergeCell ref="C172:C174"/>
    <mergeCell ref="A175:B176"/>
    <mergeCell ref="A108:A110"/>
    <mergeCell ref="B108:B110"/>
    <mergeCell ref="C108:C110"/>
    <mergeCell ref="A111:B113"/>
    <mergeCell ref="A48:A49"/>
    <mergeCell ref="B48:B49"/>
    <mergeCell ref="C48:C49"/>
    <mergeCell ref="A142:A145"/>
    <mergeCell ref="A123:A124"/>
    <mergeCell ref="B123:B124"/>
    <mergeCell ref="C123:C124"/>
    <mergeCell ref="A125:A126"/>
    <mergeCell ref="B125:B126"/>
    <mergeCell ref="C125:C126"/>
    <mergeCell ref="A69:A74"/>
    <mergeCell ref="C69:C74"/>
    <mergeCell ref="A83:A92"/>
    <mergeCell ref="B83:B92"/>
    <mergeCell ref="A94:A95"/>
    <mergeCell ref="B94:B95"/>
    <mergeCell ref="C94:C95"/>
    <mergeCell ref="B77:B82"/>
    <mergeCell ref="C77:C8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tabSelected="1" view="pageBreakPreview" zoomScale="60" workbookViewId="0">
      <selection activeCell="D11" sqref="D11"/>
    </sheetView>
  </sheetViews>
  <sheetFormatPr defaultRowHeight="18.75" x14ac:dyDescent="0.3"/>
  <cols>
    <col min="1" max="1" width="28.140625" style="48" customWidth="1"/>
    <col min="2" max="2" width="31.42578125" style="49" customWidth="1"/>
    <col min="3" max="3" width="28.42578125" style="50" customWidth="1"/>
    <col min="4" max="4" width="19" style="48" customWidth="1"/>
    <col min="5" max="5" width="22.28515625" style="48" customWidth="1"/>
    <col min="6" max="16384" width="9.140625" style="3"/>
  </cols>
  <sheetData>
    <row r="1" spans="1:5" x14ac:dyDescent="0.3">
      <c r="E1" s="48" t="s">
        <v>330</v>
      </c>
    </row>
    <row r="2" spans="1:5" x14ac:dyDescent="0.3">
      <c r="A2" s="51" t="s">
        <v>29</v>
      </c>
      <c r="B2" s="51"/>
      <c r="C2" s="51"/>
      <c r="D2" s="51"/>
      <c r="E2" s="51"/>
    </row>
    <row r="3" spans="1:5" x14ac:dyDescent="0.3">
      <c r="A3" s="51" t="s">
        <v>30</v>
      </c>
      <c r="B3" s="51"/>
      <c r="C3" s="51"/>
      <c r="D3" s="51"/>
      <c r="E3" s="51"/>
    </row>
    <row r="4" spans="1:5" x14ac:dyDescent="0.3">
      <c r="A4" s="51" t="s">
        <v>31</v>
      </c>
      <c r="B4" s="51"/>
      <c r="C4" s="51"/>
      <c r="D4" s="51"/>
      <c r="E4" s="51"/>
    </row>
    <row r="5" spans="1:5" x14ac:dyDescent="0.3">
      <c r="A5" s="51" t="s">
        <v>32</v>
      </c>
      <c r="B5" s="51"/>
      <c r="C5" s="51"/>
      <c r="D5" s="51"/>
      <c r="E5" s="51"/>
    </row>
    <row r="6" spans="1:5" x14ac:dyDescent="0.3">
      <c r="A6" s="52"/>
    </row>
    <row r="7" spans="1:5" ht="19.5" thickBot="1" x14ac:dyDescent="0.35">
      <c r="A7" s="53" t="s">
        <v>165</v>
      </c>
      <c r="B7" s="53"/>
      <c r="C7" s="53"/>
      <c r="D7" s="53"/>
      <c r="E7" s="53"/>
    </row>
    <row r="8" spans="1:5" ht="168.75" customHeight="1" x14ac:dyDescent="0.3">
      <c r="A8" s="54" t="s">
        <v>3</v>
      </c>
      <c r="B8" s="55" t="s">
        <v>40</v>
      </c>
      <c r="C8" s="55" t="s">
        <v>41</v>
      </c>
      <c r="D8" s="56" t="s">
        <v>42</v>
      </c>
      <c r="E8" s="57" t="s">
        <v>43</v>
      </c>
    </row>
    <row r="9" spans="1:5" x14ac:dyDescent="0.3">
      <c r="A9" s="58">
        <v>1</v>
      </c>
      <c r="B9" s="59">
        <v>2</v>
      </c>
      <c r="C9" s="60">
        <v>3</v>
      </c>
      <c r="D9" s="59">
        <v>4</v>
      </c>
      <c r="E9" s="61">
        <v>5</v>
      </c>
    </row>
    <row r="10" spans="1:5" x14ac:dyDescent="0.3">
      <c r="A10" s="62" t="s">
        <v>44</v>
      </c>
      <c r="B10" s="63"/>
      <c r="C10" s="64" t="s">
        <v>33</v>
      </c>
      <c r="D10" s="65">
        <f>D11+D12+D13</f>
        <v>23498359.660000004</v>
      </c>
      <c r="E10" s="65">
        <f>E11+E12+E13</f>
        <v>23410341.789999999</v>
      </c>
    </row>
    <row r="11" spans="1:5" ht="39.75" customHeight="1" x14ac:dyDescent="0.3">
      <c r="A11" s="62"/>
      <c r="B11" s="63"/>
      <c r="C11" s="66" t="s">
        <v>34</v>
      </c>
      <c r="D11" s="67">
        <f>D18+D25+D32</f>
        <v>21851122.660000004</v>
      </c>
      <c r="E11" s="67">
        <f>E18+E25+E32</f>
        <v>21763104.789999999</v>
      </c>
    </row>
    <row r="12" spans="1:5" ht="25.5" customHeight="1" x14ac:dyDescent="0.3">
      <c r="A12" s="62"/>
      <c r="B12" s="63"/>
      <c r="C12" s="66" t="s">
        <v>35</v>
      </c>
      <c r="D12" s="67">
        <f>D26</f>
        <v>0</v>
      </c>
      <c r="E12" s="67">
        <f>E26</f>
        <v>0</v>
      </c>
    </row>
    <row r="13" spans="1:5" ht="40.5" customHeight="1" x14ac:dyDescent="0.3">
      <c r="A13" s="62"/>
      <c r="B13" s="63"/>
      <c r="C13" s="66" t="s">
        <v>36</v>
      </c>
      <c r="D13" s="67">
        <f>D20+D27+D34</f>
        <v>1647237</v>
      </c>
      <c r="E13" s="67">
        <f>E20+E27+E34</f>
        <v>1647237</v>
      </c>
    </row>
    <row r="14" spans="1:5" ht="40.5" customHeight="1" x14ac:dyDescent="0.3">
      <c r="A14" s="62"/>
      <c r="B14" s="63"/>
      <c r="C14" s="66" t="s">
        <v>37</v>
      </c>
      <c r="D14" s="67"/>
      <c r="E14" s="68"/>
    </row>
    <row r="15" spans="1:5" ht="15.75" customHeight="1" x14ac:dyDescent="0.3">
      <c r="A15" s="62"/>
      <c r="B15" s="63"/>
      <c r="C15" s="66" t="s">
        <v>38</v>
      </c>
      <c r="D15" s="69"/>
      <c r="E15" s="70"/>
    </row>
    <row r="16" spans="1:5" ht="18.75" customHeight="1" x14ac:dyDescent="0.3">
      <c r="A16" s="62"/>
      <c r="B16" s="63"/>
      <c r="C16" s="66" t="s">
        <v>39</v>
      </c>
      <c r="D16" s="69"/>
      <c r="E16" s="70"/>
    </row>
    <row r="17" spans="1:5" x14ac:dyDescent="0.3">
      <c r="A17" s="71" t="s">
        <v>13</v>
      </c>
      <c r="B17" s="72" t="s">
        <v>45</v>
      </c>
      <c r="C17" s="66" t="s">
        <v>33</v>
      </c>
      <c r="D17" s="67">
        <f>D18+D20</f>
        <v>6789617.5800000001</v>
      </c>
      <c r="E17" s="68">
        <f>E18+E20</f>
        <v>6739555.46</v>
      </c>
    </row>
    <row r="18" spans="1:5" ht="37.5" customHeight="1" x14ac:dyDescent="0.3">
      <c r="A18" s="71"/>
      <c r="B18" s="72"/>
      <c r="C18" s="66" t="s">
        <v>34</v>
      </c>
      <c r="D18" s="67">
        <v>6789617.5800000001</v>
      </c>
      <c r="E18" s="68">
        <v>6739555.46</v>
      </c>
    </row>
    <row r="19" spans="1:5" ht="20.25" customHeight="1" x14ac:dyDescent="0.3">
      <c r="A19" s="71"/>
      <c r="B19" s="72"/>
      <c r="C19" s="66" t="s">
        <v>35</v>
      </c>
      <c r="D19" s="67"/>
      <c r="E19" s="68"/>
    </row>
    <row r="20" spans="1:5" ht="19.5" customHeight="1" x14ac:dyDescent="0.3">
      <c r="A20" s="71"/>
      <c r="B20" s="72"/>
      <c r="C20" s="66" t="s">
        <v>36</v>
      </c>
      <c r="D20" s="67"/>
      <c r="E20" s="68"/>
    </row>
    <row r="21" spans="1:5" ht="35.25" customHeight="1" x14ac:dyDescent="0.3">
      <c r="A21" s="71"/>
      <c r="B21" s="72"/>
      <c r="C21" s="66" t="s">
        <v>37</v>
      </c>
      <c r="D21" s="67"/>
      <c r="E21" s="68"/>
    </row>
    <row r="22" spans="1:5" ht="16.5" customHeight="1" x14ac:dyDescent="0.3">
      <c r="A22" s="71"/>
      <c r="B22" s="72"/>
      <c r="C22" s="66" t="s">
        <v>38</v>
      </c>
      <c r="D22" s="69"/>
      <c r="E22" s="70"/>
    </row>
    <row r="23" spans="1:5" ht="14.25" customHeight="1" x14ac:dyDescent="0.3">
      <c r="A23" s="71"/>
      <c r="B23" s="72"/>
      <c r="C23" s="66" t="s">
        <v>39</v>
      </c>
      <c r="D23" s="69"/>
      <c r="E23" s="70"/>
    </row>
    <row r="24" spans="1:5" ht="38.25" customHeight="1" x14ac:dyDescent="0.3">
      <c r="A24" s="71" t="s">
        <v>14</v>
      </c>
      <c r="B24" s="72" t="s">
        <v>52</v>
      </c>
      <c r="C24" s="66" t="s">
        <v>33</v>
      </c>
      <c r="D24" s="67">
        <f>D25+D27</f>
        <v>13893864.16</v>
      </c>
      <c r="E24" s="67">
        <f>E25+E27</f>
        <v>13856308.41</v>
      </c>
    </row>
    <row r="25" spans="1:5" ht="39" customHeight="1" x14ac:dyDescent="0.3">
      <c r="A25" s="71"/>
      <c r="B25" s="72"/>
      <c r="C25" s="66" t="s">
        <v>34</v>
      </c>
      <c r="D25" s="67">
        <v>13743864.16</v>
      </c>
      <c r="E25" s="68">
        <v>13706308.41</v>
      </c>
    </row>
    <row r="26" spans="1:5" ht="16.5" customHeight="1" x14ac:dyDescent="0.3">
      <c r="A26" s="71"/>
      <c r="B26" s="72"/>
      <c r="C26" s="66" t="s">
        <v>35</v>
      </c>
      <c r="D26" s="67"/>
      <c r="E26" s="68"/>
    </row>
    <row r="27" spans="1:5" ht="15.75" customHeight="1" x14ac:dyDescent="0.3">
      <c r="A27" s="71"/>
      <c r="B27" s="72"/>
      <c r="C27" s="66" t="s">
        <v>36</v>
      </c>
      <c r="D27" s="67">
        <v>150000</v>
      </c>
      <c r="E27" s="68">
        <v>150000</v>
      </c>
    </row>
    <row r="28" spans="1:5" ht="38.25" customHeight="1" x14ac:dyDescent="0.3">
      <c r="A28" s="71"/>
      <c r="B28" s="72"/>
      <c r="C28" s="66" t="s">
        <v>37</v>
      </c>
      <c r="D28" s="67"/>
      <c r="E28" s="68"/>
    </row>
    <row r="29" spans="1:5" x14ac:dyDescent="0.3">
      <c r="A29" s="71"/>
      <c r="B29" s="72"/>
      <c r="C29" s="66" t="s">
        <v>38</v>
      </c>
      <c r="D29" s="69"/>
      <c r="E29" s="70"/>
    </row>
    <row r="30" spans="1:5" x14ac:dyDescent="0.3">
      <c r="A30" s="71"/>
      <c r="B30" s="72"/>
      <c r="C30" s="66" t="s">
        <v>39</v>
      </c>
      <c r="D30" s="69"/>
      <c r="E30" s="70"/>
    </row>
    <row r="31" spans="1:5" ht="24.75" customHeight="1" x14ac:dyDescent="0.3">
      <c r="A31" s="71" t="s">
        <v>16</v>
      </c>
      <c r="B31" s="72" t="s">
        <v>67</v>
      </c>
      <c r="C31" s="66" t="s">
        <v>33</v>
      </c>
      <c r="D31" s="67">
        <f>D32+D34</f>
        <v>2814877.92</v>
      </c>
      <c r="E31" s="67">
        <f>E32+E34</f>
        <v>2814477.92</v>
      </c>
    </row>
    <row r="32" spans="1:5" ht="56.25" x14ac:dyDescent="0.3">
      <c r="A32" s="71"/>
      <c r="B32" s="72"/>
      <c r="C32" s="66" t="s">
        <v>34</v>
      </c>
      <c r="D32" s="67">
        <v>1317640.92</v>
      </c>
      <c r="E32" s="68">
        <v>1317240.92</v>
      </c>
    </row>
    <row r="33" spans="1:5" x14ac:dyDescent="0.3">
      <c r="A33" s="71"/>
      <c r="B33" s="72"/>
      <c r="C33" s="66" t="s">
        <v>35</v>
      </c>
      <c r="D33" s="67"/>
      <c r="E33" s="68"/>
    </row>
    <row r="34" spans="1:5" x14ac:dyDescent="0.3">
      <c r="A34" s="71"/>
      <c r="B34" s="72"/>
      <c r="C34" s="66" t="s">
        <v>36</v>
      </c>
      <c r="D34" s="67">
        <v>1497237</v>
      </c>
      <c r="E34" s="67">
        <v>1497237</v>
      </c>
    </row>
    <row r="35" spans="1:5" ht="37.5" x14ac:dyDescent="0.3">
      <c r="A35" s="71"/>
      <c r="B35" s="72"/>
      <c r="C35" s="66" t="s">
        <v>37</v>
      </c>
      <c r="D35" s="67"/>
      <c r="E35" s="68"/>
    </row>
    <row r="36" spans="1:5" x14ac:dyDescent="0.3">
      <c r="A36" s="71"/>
      <c r="B36" s="72"/>
      <c r="C36" s="66" t="s">
        <v>38</v>
      </c>
      <c r="D36" s="69"/>
      <c r="E36" s="70"/>
    </row>
    <row r="37" spans="1:5" ht="19.5" thickBot="1" x14ac:dyDescent="0.35">
      <c r="A37" s="73"/>
      <c r="B37" s="74"/>
      <c r="C37" s="75" t="s">
        <v>39</v>
      </c>
      <c r="D37" s="76"/>
      <c r="E37" s="77"/>
    </row>
    <row r="38" spans="1:5" x14ac:dyDescent="0.3">
      <c r="A38" s="62" t="s">
        <v>107</v>
      </c>
      <c r="B38" s="63"/>
      <c r="C38" s="66" t="s">
        <v>33</v>
      </c>
      <c r="D38" s="65">
        <f>D39+D40+D41</f>
        <v>41201105.259999998</v>
      </c>
      <c r="E38" s="65">
        <f>E39+E40+E41</f>
        <v>41063565.830000006</v>
      </c>
    </row>
    <row r="39" spans="1:5" ht="39.75" customHeight="1" x14ac:dyDescent="0.3">
      <c r="A39" s="62"/>
      <c r="B39" s="63"/>
      <c r="C39" s="66" t="s">
        <v>34</v>
      </c>
      <c r="D39" s="67">
        <f>D46+D53+D60</f>
        <v>417720.26</v>
      </c>
      <c r="E39" s="67">
        <f>E46+E53+E60</f>
        <v>416454.57</v>
      </c>
    </row>
    <row r="40" spans="1:5" ht="25.5" customHeight="1" x14ac:dyDescent="0.3">
      <c r="A40" s="62"/>
      <c r="B40" s="63"/>
      <c r="C40" s="66" t="s">
        <v>35</v>
      </c>
      <c r="D40" s="67">
        <f>D54</f>
        <v>0</v>
      </c>
      <c r="E40" s="67">
        <f>E54</f>
        <v>0</v>
      </c>
    </row>
    <row r="41" spans="1:5" ht="40.5" customHeight="1" x14ac:dyDescent="0.3">
      <c r="A41" s="62"/>
      <c r="B41" s="63"/>
      <c r="C41" s="66" t="s">
        <v>36</v>
      </c>
      <c r="D41" s="67">
        <f>D48+D55+D62</f>
        <v>40783385</v>
      </c>
      <c r="E41" s="67">
        <f>E48+E55+E62</f>
        <v>40647111.260000005</v>
      </c>
    </row>
    <row r="42" spans="1:5" ht="40.5" customHeight="1" x14ac:dyDescent="0.3">
      <c r="A42" s="62"/>
      <c r="B42" s="63"/>
      <c r="C42" s="66" t="s">
        <v>37</v>
      </c>
      <c r="D42" s="67"/>
      <c r="E42" s="68"/>
    </row>
    <row r="43" spans="1:5" ht="15.75" customHeight="1" x14ac:dyDescent="0.3">
      <c r="A43" s="62"/>
      <c r="B43" s="63"/>
      <c r="C43" s="66" t="s">
        <v>38</v>
      </c>
      <c r="D43" s="69"/>
      <c r="E43" s="70"/>
    </row>
    <row r="44" spans="1:5" ht="18.75" customHeight="1" x14ac:dyDescent="0.3">
      <c r="A44" s="62"/>
      <c r="B44" s="63"/>
      <c r="C44" s="66" t="s">
        <v>39</v>
      </c>
      <c r="D44" s="69"/>
      <c r="E44" s="70"/>
    </row>
    <row r="45" spans="1:5" x14ac:dyDescent="0.3">
      <c r="A45" s="71" t="s">
        <v>13</v>
      </c>
      <c r="B45" s="72" t="s">
        <v>108</v>
      </c>
      <c r="C45" s="66" t="s">
        <v>33</v>
      </c>
      <c r="D45" s="67">
        <f>D46+D48</f>
        <v>2958000</v>
      </c>
      <c r="E45" s="68">
        <f>E46+E48</f>
        <v>2958000</v>
      </c>
    </row>
    <row r="46" spans="1:5" ht="37.5" customHeight="1" x14ac:dyDescent="0.3">
      <c r="A46" s="71"/>
      <c r="B46" s="72"/>
      <c r="C46" s="66" t="s">
        <v>34</v>
      </c>
      <c r="D46" s="67">
        <v>40000</v>
      </c>
      <c r="E46" s="67">
        <v>40000</v>
      </c>
    </row>
    <row r="47" spans="1:5" ht="20.25" customHeight="1" x14ac:dyDescent="0.3">
      <c r="A47" s="71"/>
      <c r="B47" s="72"/>
      <c r="C47" s="66" t="s">
        <v>35</v>
      </c>
      <c r="D47" s="67"/>
      <c r="E47" s="68"/>
    </row>
    <row r="48" spans="1:5" ht="19.5" customHeight="1" x14ac:dyDescent="0.3">
      <c r="A48" s="71"/>
      <c r="B48" s="72"/>
      <c r="C48" s="66" t="s">
        <v>36</v>
      </c>
      <c r="D48" s="67">
        <v>2918000</v>
      </c>
      <c r="E48" s="67">
        <v>2918000</v>
      </c>
    </row>
    <row r="49" spans="1:5" ht="35.25" customHeight="1" x14ac:dyDescent="0.3">
      <c r="A49" s="71"/>
      <c r="B49" s="72"/>
      <c r="C49" s="66" t="s">
        <v>37</v>
      </c>
      <c r="D49" s="67"/>
      <c r="E49" s="68"/>
    </row>
    <row r="50" spans="1:5" ht="16.5" customHeight="1" x14ac:dyDescent="0.3">
      <c r="A50" s="71"/>
      <c r="B50" s="72"/>
      <c r="C50" s="66" t="s">
        <v>38</v>
      </c>
      <c r="D50" s="69"/>
      <c r="E50" s="70"/>
    </row>
    <row r="51" spans="1:5" ht="14.25" customHeight="1" x14ac:dyDescent="0.3">
      <c r="A51" s="71"/>
      <c r="B51" s="72"/>
      <c r="C51" s="66" t="s">
        <v>39</v>
      </c>
      <c r="D51" s="69"/>
      <c r="E51" s="70"/>
    </row>
    <row r="52" spans="1:5" ht="24.75" customHeight="1" x14ac:dyDescent="0.3">
      <c r="A52" s="71" t="s">
        <v>14</v>
      </c>
      <c r="B52" s="72" t="s">
        <v>80</v>
      </c>
      <c r="C52" s="66" t="s">
        <v>33</v>
      </c>
      <c r="D52" s="67">
        <f>D53+D55</f>
        <v>23872061.699999999</v>
      </c>
      <c r="E52" s="67">
        <f>E53+E55</f>
        <v>23734522.270000003</v>
      </c>
    </row>
    <row r="53" spans="1:5" ht="39" customHeight="1" x14ac:dyDescent="0.3">
      <c r="A53" s="71"/>
      <c r="B53" s="72"/>
      <c r="C53" s="66" t="s">
        <v>34</v>
      </c>
      <c r="D53" s="67">
        <v>225148.7</v>
      </c>
      <c r="E53" s="67">
        <v>223883.01</v>
      </c>
    </row>
    <row r="54" spans="1:5" ht="18.75" customHeight="1" x14ac:dyDescent="0.3">
      <c r="A54" s="71"/>
      <c r="B54" s="72"/>
      <c r="C54" s="66" t="s">
        <v>35</v>
      </c>
      <c r="D54" s="67"/>
      <c r="E54" s="68"/>
    </row>
    <row r="55" spans="1:5" ht="17.25" customHeight="1" x14ac:dyDescent="0.3">
      <c r="A55" s="71"/>
      <c r="B55" s="72"/>
      <c r="C55" s="66" t="s">
        <v>36</v>
      </c>
      <c r="D55" s="67">
        <v>23646913</v>
      </c>
      <c r="E55" s="68">
        <v>23510639.260000002</v>
      </c>
    </row>
    <row r="56" spans="1:5" ht="38.25" customHeight="1" x14ac:dyDescent="0.3">
      <c r="A56" s="71"/>
      <c r="B56" s="72"/>
      <c r="C56" s="66" t="s">
        <v>37</v>
      </c>
      <c r="D56" s="67"/>
      <c r="E56" s="68"/>
    </row>
    <row r="57" spans="1:5" x14ac:dyDescent="0.3">
      <c r="A57" s="71"/>
      <c r="B57" s="72"/>
      <c r="C57" s="66" t="s">
        <v>38</v>
      </c>
      <c r="D57" s="69"/>
      <c r="E57" s="70"/>
    </row>
    <row r="58" spans="1:5" x14ac:dyDescent="0.3">
      <c r="A58" s="71"/>
      <c r="B58" s="72"/>
      <c r="C58" s="66" t="s">
        <v>39</v>
      </c>
      <c r="D58" s="69"/>
      <c r="E58" s="70"/>
    </row>
    <row r="59" spans="1:5" ht="77.25" customHeight="1" x14ac:dyDescent="0.3">
      <c r="A59" s="71" t="s">
        <v>16</v>
      </c>
      <c r="B59" s="72" t="s">
        <v>99</v>
      </c>
      <c r="C59" s="66" t="s">
        <v>33</v>
      </c>
      <c r="D59" s="67">
        <f>D60+D62</f>
        <v>14371043.560000001</v>
      </c>
      <c r="E59" s="67">
        <f>E60+E62</f>
        <v>14371043.560000001</v>
      </c>
    </row>
    <row r="60" spans="1:5" ht="39" customHeight="1" x14ac:dyDescent="0.3">
      <c r="A60" s="71"/>
      <c r="B60" s="72"/>
      <c r="C60" s="66" t="s">
        <v>34</v>
      </c>
      <c r="D60" s="67">
        <v>152571.56</v>
      </c>
      <c r="E60" s="67">
        <v>152571.56</v>
      </c>
    </row>
    <row r="61" spans="1:5" ht="16.5" customHeight="1" x14ac:dyDescent="0.3">
      <c r="A61" s="71"/>
      <c r="B61" s="72"/>
      <c r="C61" s="66" t="s">
        <v>35</v>
      </c>
      <c r="D61" s="67"/>
      <c r="E61" s="68"/>
    </row>
    <row r="62" spans="1:5" ht="19.5" customHeight="1" x14ac:dyDescent="0.3">
      <c r="A62" s="71"/>
      <c r="B62" s="72"/>
      <c r="C62" s="66" t="s">
        <v>36</v>
      </c>
      <c r="D62" s="67">
        <v>14218472</v>
      </c>
      <c r="E62" s="67">
        <v>14218472</v>
      </c>
    </row>
    <row r="63" spans="1:5" ht="38.25" customHeight="1" x14ac:dyDescent="0.3">
      <c r="A63" s="71"/>
      <c r="B63" s="72"/>
      <c r="C63" s="66" t="s">
        <v>37</v>
      </c>
      <c r="D63" s="67"/>
      <c r="E63" s="68"/>
    </row>
    <row r="64" spans="1:5" x14ac:dyDescent="0.3">
      <c r="A64" s="71"/>
      <c r="B64" s="72"/>
      <c r="C64" s="66" t="s">
        <v>38</v>
      </c>
      <c r="D64" s="69"/>
      <c r="E64" s="70"/>
    </row>
    <row r="65" spans="1:5" x14ac:dyDescent="0.3">
      <c r="A65" s="71"/>
      <c r="B65" s="72"/>
      <c r="C65" s="66" t="s">
        <v>39</v>
      </c>
      <c r="D65" s="69"/>
      <c r="E65" s="70"/>
    </row>
    <row r="66" spans="1:5" x14ac:dyDescent="0.3">
      <c r="A66" s="62" t="s">
        <v>109</v>
      </c>
      <c r="B66" s="63"/>
      <c r="C66" s="66" t="s">
        <v>33</v>
      </c>
      <c r="D66" s="65">
        <f>D67+D68+D69</f>
        <v>512359261.06</v>
      </c>
      <c r="E66" s="65">
        <f>E67+E68+E69</f>
        <v>508410680.67999995</v>
      </c>
    </row>
    <row r="67" spans="1:5" ht="39.75" customHeight="1" x14ac:dyDescent="0.3">
      <c r="A67" s="62"/>
      <c r="B67" s="63"/>
      <c r="C67" s="66" t="s">
        <v>34</v>
      </c>
      <c r="D67" s="67">
        <f>D74+D81+D88</f>
        <v>114222514.06</v>
      </c>
      <c r="E67" s="67">
        <f>E74+E81+E88</f>
        <v>110534209.09999999</v>
      </c>
    </row>
    <row r="68" spans="1:5" ht="25.5" customHeight="1" x14ac:dyDescent="0.3">
      <c r="A68" s="62"/>
      <c r="B68" s="63"/>
      <c r="C68" s="66" t="s">
        <v>35</v>
      </c>
      <c r="D68" s="67">
        <f>D82</f>
        <v>0</v>
      </c>
      <c r="E68" s="67">
        <f>E82</f>
        <v>0</v>
      </c>
    </row>
    <row r="69" spans="1:5" ht="40.5" customHeight="1" x14ac:dyDescent="0.3">
      <c r="A69" s="62"/>
      <c r="B69" s="63"/>
      <c r="C69" s="66" t="s">
        <v>36</v>
      </c>
      <c r="D69" s="67">
        <f>D76+D83+D90</f>
        <v>398136747</v>
      </c>
      <c r="E69" s="67">
        <f>E76+E83+E90</f>
        <v>397876471.57999998</v>
      </c>
    </row>
    <row r="70" spans="1:5" ht="40.5" customHeight="1" x14ac:dyDescent="0.3">
      <c r="A70" s="62"/>
      <c r="B70" s="63"/>
      <c r="C70" s="66" t="s">
        <v>37</v>
      </c>
      <c r="D70" s="67"/>
      <c r="E70" s="68"/>
    </row>
    <row r="71" spans="1:5" ht="15.75" customHeight="1" x14ac:dyDescent="0.3">
      <c r="A71" s="62"/>
      <c r="B71" s="63"/>
      <c r="C71" s="66" t="s">
        <v>38</v>
      </c>
      <c r="D71" s="69"/>
      <c r="E71" s="70"/>
    </row>
    <row r="72" spans="1:5" ht="18.75" customHeight="1" x14ac:dyDescent="0.3">
      <c r="A72" s="62"/>
      <c r="B72" s="63"/>
      <c r="C72" s="66" t="s">
        <v>39</v>
      </c>
      <c r="D72" s="69"/>
      <c r="E72" s="70"/>
    </row>
    <row r="73" spans="1:5" x14ac:dyDescent="0.3">
      <c r="A73" s="71" t="s">
        <v>13</v>
      </c>
      <c r="B73" s="72" t="s">
        <v>110</v>
      </c>
      <c r="C73" s="66" t="s">
        <v>33</v>
      </c>
      <c r="D73" s="67">
        <f>D74+D76</f>
        <v>9287114.8000000007</v>
      </c>
      <c r="E73" s="68">
        <f>E74+E76</f>
        <v>9221976.5100000016</v>
      </c>
    </row>
    <row r="74" spans="1:5" ht="37.5" customHeight="1" x14ac:dyDescent="0.3">
      <c r="A74" s="71"/>
      <c r="B74" s="72"/>
      <c r="C74" s="66" t="s">
        <v>34</v>
      </c>
      <c r="D74" s="67">
        <v>9084484.8000000007</v>
      </c>
      <c r="E74" s="67">
        <v>9067985.2100000009</v>
      </c>
    </row>
    <row r="75" spans="1:5" ht="20.25" customHeight="1" x14ac:dyDescent="0.3">
      <c r="A75" s="71"/>
      <c r="B75" s="72"/>
      <c r="C75" s="66" t="s">
        <v>35</v>
      </c>
      <c r="D75" s="67"/>
      <c r="E75" s="68"/>
    </row>
    <row r="76" spans="1:5" ht="19.5" customHeight="1" x14ac:dyDescent="0.3">
      <c r="A76" s="71"/>
      <c r="B76" s="72"/>
      <c r="C76" s="66" t="s">
        <v>36</v>
      </c>
      <c r="D76" s="67">
        <v>202630</v>
      </c>
      <c r="E76" s="67">
        <v>153991.29999999999</v>
      </c>
    </row>
    <row r="77" spans="1:5" ht="35.25" customHeight="1" x14ac:dyDescent="0.3">
      <c r="A77" s="71"/>
      <c r="B77" s="72"/>
      <c r="C77" s="66" t="s">
        <v>37</v>
      </c>
      <c r="D77" s="67"/>
      <c r="E77" s="68"/>
    </row>
    <row r="78" spans="1:5" ht="16.5" customHeight="1" x14ac:dyDescent="0.3">
      <c r="A78" s="71"/>
      <c r="B78" s="72"/>
      <c r="C78" s="66" t="s">
        <v>38</v>
      </c>
      <c r="D78" s="69"/>
      <c r="E78" s="70"/>
    </row>
    <row r="79" spans="1:5" ht="14.25" customHeight="1" x14ac:dyDescent="0.3">
      <c r="A79" s="71"/>
      <c r="B79" s="72"/>
      <c r="C79" s="66" t="s">
        <v>39</v>
      </c>
      <c r="D79" s="69"/>
      <c r="E79" s="70"/>
    </row>
    <row r="80" spans="1:5" ht="24.75" customHeight="1" x14ac:dyDescent="0.3">
      <c r="A80" s="71" t="s">
        <v>14</v>
      </c>
      <c r="B80" s="72" t="s">
        <v>111</v>
      </c>
      <c r="C80" s="66" t="s">
        <v>33</v>
      </c>
      <c r="D80" s="67">
        <f>D81+D82+D83</f>
        <v>486648973.29000002</v>
      </c>
      <c r="E80" s="67">
        <f>E81+E82+E83</f>
        <v>482975283.81999999</v>
      </c>
    </row>
    <row r="81" spans="1:5" ht="39" customHeight="1" x14ac:dyDescent="0.3">
      <c r="A81" s="71"/>
      <c r="B81" s="72"/>
      <c r="C81" s="66" t="s">
        <v>34</v>
      </c>
      <c r="D81" s="67">
        <v>89109856.290000007</v>
      </c>
      <c r="E81" s="67">
        <v>85647803.540000007</v>
      </c>
    </row>
    <row r="82" spans="1:5" ht="18.75" customHeight="1" x14ac:dyDescent="0.3">
      <c r="A82" s="71"/>
      <c r="B82" s="72"/>
      <c r="C82" s="66" t="s">
        <v>35</v>
      </c>
      <c r="D82" s="67"/>
      <c r="E82" s="67"/>
    </row>
    <row r="83" spans="1:5" ht="21" customHeight="1" x14ac:dyDescent="0.3">
      <c r="A83" s="71"/>
      <c r="B83" s="72"/>
      <c r="C83" s="66" t="s">
        <v>36</v>
      </c>
      <c r="D83" s="67">
        <v>397539117</v>
      </c>
      <c r="E83" s="68">
        <v>397327480.27999997</v>
      </c>
    </row>
    <row r="84" spans="1:5" ht="38.25" customHeight="1" x14ac:dyDescent="0.3">
      <c r="A84" s="71"/>
      <c r="B84" s="72"/>
      <c r="C84" s="66" t="s">
        <v>37</v>
      </c>
      <c r="D84" s="67"/>
      <c r="E84" s="68"/>
    </row>
    <row r="85" spans="1:5" x14ac:dyDescent="0.3">
      <c r="A85" s="71"/>
      <c r="B85" s="72"/>
      <c r="C85" s="66" t="s">
        <v>38</v>
      </c>
      <c r="D85" s="69"/>
      <c r="E85" s="70"/>
    </row>
    <row r="86" spans="1:5" x14ac:dyDescent="0.3">
      <c r="A86" s="71"/>
      <c r="B86" s="72"/>
      <c r="C86" s="66" t="s">
        <v>39</v>
      </c>
      <c r="D86" s="69"/>
      <c r="E86" s="70"/>
    </row>
    <row r="87" spans="1:5" ht="24.75" customHeight="1" x14ac:dyDescent="0.3">
      <c r="A87" s="71" t="s">
        <v>16</v>
      </c>
      <c r="B87" s="72" t="s">
        <v>112</v>
      </c>
      <c r="C87" s="66" t="s">
        <v>33</v>
      </c>
      <c r="D87" s="67">
        <f>D88+D89+D90</f>
        <v>16423172.970000001</v>
      </c>
      <c r="E87" s="67">
        <f>E88+E89+E90</f>
        <v>16213420.35</v>
      </c>
    </row>
    <row r="88" spans="1:5" ht="39" customHeight="1" x14ac:dyDescent="0.3">
      <c r="A88" s="71"/>
      <c r="B88" s="72"/>
      <c r="C88" s="66" t="s">
        <v>34</v>
      </c>
      <c r="D88" s="67">
        <v>16028172.970000001</v>
      </c>
      <c r="E88" s="67">
        <v>15818420.35</v>
      </c>
    </row>
    <row r="89" spans="1:5" ht="18.75" customHeight="1" x14ac:dyDescent="0.3">
      <c r="A89" s="71"/>
      <c r="B89" s="72"/>
      <c r="C89" s="66" t="s">
        <v>35</v>
      </c>
      <c r="D89" s="67"/>
      <c r="E89" s="67"/>
    </row>
    <row r="90" spans="1:5" ht="17.25" customHeight="1" x14ac:dyDescent="0.3">
      <c r="A90" s="71"/>
      <c r="B90" s="72"/>
      <c r="C90" s="66" t="s">
        <v>36</v>
      </c>
      <c r="D90" s="67">
        <v>395000</v>
      </c>
      <c r="E90" s="68">
        <v>395000</v>
      </c>
    </row>
    <row r="91" spans="1:5" ht="38.25" customHeight="1" x14ac:dyDescent="0.3">
      <c r="A91" s="71"/>
      <c r="B91" s="72"/>
      <c r="C91" s="66" t="s">
        <v>37</v>
      </c>
      <c r="D91" s="67"/>
      <c r="E91" s="68"/>
    </row>
    <row r="92" spans="1:5" x14ac:dyDescent="0.3">
      <c r="A92" s="71"/>
      <c r="B92" s="72"/>
      <c r="C92" s="66" t="s">
        <v>38</v>
      </c>
      <c r="D92" s="69"/>
      <c r="E92" s="70"/>
    </row>
    <row r="93" spans="1:5" x14ac:dyDescent="0.3">
      <c r="A93" s="71"/>
      <c r="B93" s="72"/>
      <c r="C93" s="66" t="s">
        <v>39</v>
      </c>
      <c r="D93" s="69"/>
      <c r="E93" s="70"/>
    </row>
    <row r="94" spans="1:5" ht="18.75" customHeight="1" x14ac:dyDescent="0.3">
      <c r="A94" s="62" t="s">
        <v>173</v>
      </c>
      <c r="B94" s="63"/>
      <c r="C94" s="66" t="s">
        <v>33</v>
      </c>
      <c r="D94" s="65">
        <f>D95+D96+D97</f>
        <v>1527200</v>
      </c>
      <c r="E94" s="65">
        <f>E95+E96+E97</f>
        <v>1478200</v>
      </c>
    </row>
    <row r="95" spans="1:5" ht="56.25" x14ac:dyDescent="0.3">
      <c r="A95" s="62"/>
      <c r="B95" s="63"/>
      <c r="C95" s="66" t="s">
        <v>34</v>
      </c>
      <c r="D95" s="67">
        <f>D102</f>
        <v>1527200</v>
      </c>
      <c r="E95" s="67">
        <f>E102</f>
        <v>1478200</v>
      </c>
    </row>
    <row r="96" spans="1:5" x14ac:dyDescent="0.3">
      <c r="A96" s="62"/>
      <c r="B96" s="63"/>
      <c r="C96" s="66" t="s">
        <v>35</v>
      </c>
      <c r="D96" s="67"/>
      <c r="E96" s="67"/>
    </row>
    <row r="97" spans="1:5" x14ac:dyDescent="0.3">
      <c r="A97" s="62"/>
      <c r="B97" s="63"/>
      <c r="C97" s="66" t="s">
        <v>36</v>
      </c>
      <c r="D97" s="67">
        <f>D104</f>
        <v>0</v>
      </c>
      <c r="E97" s="67">
        <f>E104</f>
        <v>0</v>
      </c>
    </row>
    <row r="98" spans="1:5" ht="37.5" x14ac:dyDescent="0.3">
      <c r="A98" s="62"/>
      <c r="B98" s="63"/>
      <c r="C98" s="66" t="s">
        <v>37</v>
      </c>
      <c r="D98" s="67"/>
      <c r="E98" s="68"/>
    </row>
    <row r="99" spans="1:5" x14ac:dyDescent="0.3">
      <c r="A99" s="62"/>
      <c r="B99" s="63"/>
      <c r="C99" s="66" t="s">
        <v>38</v>
      </c>
      <c r="D99" s="69"/>
      <c r="E99" s="70"/>
    </row>
    <row r="100" spans="1:5" x14ac:dyDescent="0.3">
      <c r="A100" s="62"/>
      <c r="B100" s="63"/>
      <c r="C100" s="66" t="s">
        <v>39</v>
      </c>
      <c r="D100" s="69"/>
      <c r="E100" s="70"/>
    </row>
    <row r="101" spans="1:5" ht="18.75" customHeight="1" x14ac:dyDescent="0.3">
      <c r="A101" s="71" t="s">
        <v>79</v>
      </c>
      <c r="B101" s="72" t="s">
        <v>174</v>
      </c>
      <c r="C101" s="66" t="s">
        <v>33</v>
      </c>
      <c r="D101" s="67">
        <f>D102+D104</f>
        <v>1527200</v>
      </c>
      <c r="E101" s="68">
        <f>E102+E104</f>
        <v>1478200</v>
      </c>
    </row>
    <row r="102" spans="1:5" ht="56.25" x14ac:dyDescent="0.3">
      <c r="A102" s="71"/>
      <c r="B102" s="72"/>
      <c r="C102" s="66" t="s">
        <v>34</v>
      </c>
      <c r="D102" s="67">
        <v>1527200</v>
      </c>
      <c r="E102" s="67">
        <v>1478200</v>
      </c>
    </row>
    <row r="103" spans="1:5" x14ac:dyDescent="0.3">
      <c r="A103" s="71"/>
      <c r="B103" s="72"/>
      <c r="C103" s="66" t="s">
        <v>35</v>
      </c>
      <c r="D103" s="67"/>
      <c r="E103" s="68"/>
    </row>
    <row r="104" spans="1:5" x14ac:dyDescent="0.3">
      <c r="A104" s="71"/>
      <c r="B104" s="72"/>
      <c r="C104" s="66" t="s">
        <v>36</v>
      </c>
      <c r="D104" s="67"/>
      <c r="E104" s="67"/>
    </row>
    <row r="105" spans="1:5" ht="37.5" x14ac:dyDescent="0.3">
      <c r="A105" s="71"/>
      <c r="B105" s="72"/>
      <c r="C105" s="66" t="s">
        <v>37</v>
      </c>
      <c r="D105" s="67"/>
      <c r="E105" s="68"/>
    </row>
    <row r="106" spans="1:5" x14ac:dyDescent="0.3">
      <c r="A106" s="71"/>
      <c r="B106" s="72"/>
      <c r="C106" s="66" t="s">
        <v>38</v>
      </c>
      <c r="D106" s="69"/>
      <c r="E106" s="70"/>
    </row>
    <row r="107" spans="1:5" x14ac:dyDescent="0.3">
      <c r="A107" s="71"/>
      <c r="B107" s="72"/>
      <c r="C107" s="66" t="s">
        <v>39</v>
      </c>
      <c r="D107" s="69"/>
      <c r="E107" s="70"/>
    </row>
    <row r="108" spans="1:5" x14ac:dyDescent="0.3">
      <c r="A108" s="62" t="s">
        <v>180</v>
      </c>
      <c r="B108" s="63"/>
      <c r="C108" s="66" t="s">
        <v>33</v>
      </c>
      <c r="D108" s="65">
        <f>D109+D110+D111</f>
        <v>0</v>
      </c>
      <c r="E108" s="65">
        <f>E109+E110+E111</f>
        <v>0</v>
      </c>
    </row>
    <row r="109" spans="1:5" ht="56.25" x14ac:dyDescent="0.3">
      <c r="A109" s="62"/>
      <c r="B109" s="63"/>
      <c r="C109" s="66" t="s">
        <v>34</v>
      </c>
      <c r="D109" s="67">
        <f>D116</f>
        <v>0</v>
      </c>
      <c r="E109" s="67">
        <f>E116</f>
        <v>0</v>
      </c>
    </row>
    <row r="110" spans="1:5" x14ac:dyDescent="0.3">
      <c r="A110" s="62"/>
      <c r="B110" s="63"/>
      <c r="C110" s="66" t="s">
        <v>35</v>
      </c>
      <c r="D110" s="67">
        <f>D124</f>
        <v>0</v>
      </c>
      <c r="E110" s="67">
        <f>E124</f>
        <v>0</v>
      </c>
    </row>
    <row r="111" spans="1:5" x14ac:dyDescent="0.3">
      <c r="A111" s="62"/>
      <c r="B111" s="63"/>
      <c r="C111" s="66" t="s">
        <v>36</v>
      </c>
      <c r="D111" s="67">
        <f>D118</f>
        <v>0</v>
      </c>
      <c r="E111" s="67">
        <f>E118</f>
        <v>0</v>
      </c>
    </row>
    <row r="112" spans="1:5" ht="37.5" x14ac:dyDescent="0.3">
      <c r="A112" s="62"/>
      <c r="B112" s="63"/>
      <c r="C112" s="66" t="s">
        <v>37</v>
      </c>
      <c r="D112" s="67"/>
      <c r="E112" s="68"/>
    </row>
    <row r="113" spans="1:5" x14ac:dyDescent="0.3">
      <c r="A113" s="62"/>
      <c r="B113" s="63"/>
      <c r="C113" s="66" t="s">
        <v>38</v>
      </c>
      <c r="D113" s="69"/>
      <c r="E113" s="70"/>
    </row>
    <row r="114" spans="1:5" x14ac:dyDescent="0.3">
      <c r="A114" s="62"/>
      <c r="B114" s="63"/>
      <c r="C114" s="66" t="s">
        <v>39</v>
      </c>
      <c r="D114" s="69"/>
      <c r="E114" s="70"/>
    </row>
    <row r="115" spans="1:5" x14ac:dyDescent="0.3">
      <c r="A115" s="71" t="s">
        <v>13</v>
      </c>
      <c r="B115" s="72" t="s">
        <v>181</v>
      </c>
      <c r="C115" s="66" t="s">
        <v>33</v>
      </c>
      <c r="D115" s="67">
        <f>D116+D118</f>
        <v>0</v>
      </c>
      <c r="E115" s="68">
        <f>E116+E118</f>
        <v>0</v>
      </c>
    </row>
    <row r="116" spans="1:5" ht="56.25" x14ac:dyDescent="0.3">
      <c r="A116" s="71"/>
      <c r="B116" s="72"/>
      <c r="C116" s="66" t="s">
        <v>34</v>
      </c>
      <c r="D116" s="67">
        <v>0</v>
      </c>
      <c r="E116" s="67">
        <v>0</v>
      </c>
    </row>
    <row r="117" spans="1:5" x14ac:dyDescent="0.3">
      <c r="A117" s="71"/>
      <c r="B117" s="72"/>
      <c r="C117" s="66" t="s">
        <v>35</v>
      </c>
      <c r="D117" s="67"/>
      <c r="E117" s="68"/>
    </row>
    <row r="118" spans="1:5" x14ac:dyDescent="0.3">
      <c r="A118" s="71"/>
      <c r="B118" s="72"/>
      <c r="C118" s="66" t="s">
        <v>36</v>
      </c>
      <c r="D118" s="67"/>
      <c r="E118" s="67"/>
    </row>
    <row r="119" spans="1:5" ht="37.5" x14ac:dyDescent="0.3">
      <c r="A119" s="71"/>
      <c r="B119" s="72"/>
      <c r="C119" s="66" t="s">
        <v>37</v>
      </c>
      <c r="D119" s="67"/>
      <c r="E119" s="68"/>
    </row>
    <row r="120" spans="1:5" x14ac:dyDescent="0.3">
      <c r="A120" s="71"/>
      <c r="B120" s="72"/>
      <c r="C120" s="66" t="s">
        <v>38</v>
      </c>
      <c r="D120" s="69"/>
      <c r="E120" s="70"/>
    </row>
    <row r="121" spans="1:5" x14ac:dyDescent="0.3">
      <c r="A121" s="71"/>
      <c r="B121" s="72"/>
      <c r="C121" s="66" t="s">
        <v>39</v>
      </c>
      <c r="D121" s="69"/>
      <c r="E121" s="70"/>
    </row>
    <row r="122" spans="1:5" x14ac:dyDescent="0.3">
      <c r="A122" s="62" t="s">
        <v>182</v>
      </c>
      <c r="B122" s="63"/>
      <c r="C122" s="66" t="s">
        <v>33</v>
      </c>
      <c r="D122" s="65">
        <f>D123+D124+D125</f>
        <v>533750</v>
      </c>
      <c r="E122" s="65">
        <f>E123+E124+E125</f>
        <v>533750</v>
      </c>
    </row>
    <row r="123" spans="1:5" ht="56.25" x14ac:dyDescent="0.3">
      <c r="A123" s="62"/>
      <c r="B123" s="63"/>
      <c r="C123" s="66" t="s">
        <v>34</v>
      </c>
      <c r="D123" s="67">
        <f>D130</f>
        <v>533750</v>
      </c>
      <c r="E123" s="67">
        <f>E130</f>
        <v>533750</v>
      </c>
    </row>
    <row r="124" spans="1:5" x14ac:dyDescent="0.3">
      <c r="A124" s="62"/>
      <c r="B124" s="63"/>
      <c r="C124" s="66" t="s">
        <v>35</v>
      </c>
      <c r="D124" s="67">
        <f>D138</f>
        <v>0</v>
      </c>
      <c r="E124" s="67">
        <f>E138</f>
        <v>0</v>
      </c>
    </row>
    <row r="125" spans="1:5" x14ac:dyDescent="0.3">
      <c r="A125" s="62"/>
      <c r="B125" s="63"/>
      <c r="C125" s="66" t="s">
        <v>36</v>
      </c>
      <c r="D125" s="67">
        <f>D132</f>
        <v>0</v>
      </c>
      <c r="E125" s="67">
        <f>E132</f>
        <v>0</v>
      </c>
    </row>
    <row r="126" spans="1:5" ht="37.5" x14ac:dyDescent="0.3">
      <c r="A126" s="62"/>
      <c r="B126" s="63"/>
      <c r="C126" s="66" t="s">
        <v>37</v>
      </c>
      <c r="D126" s="67"/>
      <c r="E126" s="68"/>
    </row>
    <row r="127" spans="1:5" x14ac:dyDescent="0.3">
      <c r="A127" s="62"/>
      <c r="B127" s="63"/>
      <c r="C127" s="66" t="s">
        <v>38</v>
      </c>
      <c r="D127" s="69"/>
      <c r="E127" s="70"/>
    </row>
    <row r="128" spans="1:5" x14ac:dyDescent="0.3">
      <c r="A128" s="62"/>
      <c r="B128" s="63"/>
      <c r="C128" s="66" t="s">
        <v>39</v>
      </c>
      <c r="D128" s="69"/>
      <c r="E128" s="70"/>
    </row>
    <row r="129" spans="1:5" x14ac:dyDescent="0.3">
      <c r="A129" s="71" t="s">
        <v>13</v>
      </c>
      <c r="B129" s="72" t="s">
        <v>184</v>
      </c>
      <c r="C129" s="66" t="s">
        <v>33</v>
      </c>
      <c r="D129" s="67">
        <f>D130+D132</f>
        <v>533750</v>
      </c>
      <c r="E129" s="68">
        <f>E130+E132</f>
        <v>533750</v>
      </c>
    </row>
    <row r="130" spans="1:5" ht="56.25" x14ac:dyDescent="0.3">
      <c r="A130" s="71"/>
      <c r="B130" s="72"/>
      <c r="C130" s="66" t="s">
        <v>34</v>
      </c>
      <c r="D130" s="67">
        <v>533750</v>
      </c>
      <c r="E130" s="67">
        <v>533750</v>
      </c>
    </row>
    <row r="131" spans="1:5" x14ac:dyDescent="0.3">
      <c r="A131" s="71"/>
      <c r="B131" s="72"/>
      <c r="C131" s="66" t="s">
        <v>35</v>
      </c>
      <c r="D131" s="67"/>
      <c r="E131" s="68"/>
    </row>
    <row r="132" spans="1:5" x14ac:dyDescent="0.3">
      <c r="A132" s="71"/>
      <c r="B132" s="72"/>
      <c r="C132" s="66" t="s">
        <v>36</v>
      </c>
      <c r="D132" s="67"/>
      <c r="E132" s="67"/>
    </row>
    <row r="133" spans="1:5" ht="37.5" x14ac:dyDescent="0.3">
      <c r="A133" s="71"/>
      <c r="B133" s="72"/>
      <c r="C133" s="66" t="s">
        <v>37</v>
      </c>
      <c r="D133" s="67"/>
      <c r="E133" s="68"/>
    </row>
    <row r="134" spans="1:5" x14ac:dyDescent="0.3">
      <c r="A134" s="71"/>
      <c r="B134" s="72"/>
      <c r="C134" s="66" t="s">
        <v>38</v>
      </c>
      <c r="D134" s="69"/>
      <c r="E134" s="70"/>
    </row>
    <row r="135" spans="1:5" x14ac:dyDescent="0.3">
      <c r="A135" s="71"/>
      <c r="B135" s="72"/>
      <c r="C135" s="66" t="s">
        <v>39</v>
      </c>
      <c r="D135" s="69"/>
      <c r="E135" s="70"/>
    </row>
    <row r="136" spans="1:5" x14ac:dyDescent="0.3">
      <c r="A136" s="62" t="s">
        <v>190</v>
      </c>
      <c r="B136" s="63"/>
      <c r="C136" s="66" t="s">
        <v>33</v>
      </c>
      <c r="D136" s="65">
        <f>D137+D138+D139</f>
        <v>8387688.96</v>
      </c>
      <c r="E136" s="65">
        <f>E137+E138+E139</f>
        <v>8387688</v>
      </c>
    </row>
    <row r="137" spans="1:5" ht="56.25" x14ac:dyDescent="0.3">
      <c r="A137" s="62"/>
      <c r="B137" s="63"/>
      <c r="C137" s="66" t="s">
        <v>34</v>
      </c>
      <c r="D137" s="67">
        <f>D144+D151</f>
        <v>1526878.96</v>
      </c>
      <c r="E137" s="67">
        <f>E144+E151</f>
        <v>1526878.96</v>
      </c>
    </row>
    <row r="138" spans="1:5" x14ac:dyDescent="0.3">
      <c r="A138" s="62"/>
      <c r="B138" s="63"/>
      <c r="C138" s="66" t="s">
        <v>35</v>
      </c>
      <c r="D138" s="67">
        <f>D152</f>
        <v>0</v>
      </c>
      <c r="E138" s="67">
        <f>E152</f>
        <v>0</v>
      </c>
    </row>
    <row r="139" spans="1:5" x14ac:dyDescent="0.3">
      <c r="A139" s="62"/>
      <c r="B139" s="63"/>
      <c r="C139" s="66" t="s">
        <v>36</v>
      </c>
      <c r="D139" s="67">
        <f>D146+D153</f>
        <v>6860810</v>
      </c>
      <c r="E139" s="67">
        <f>E146+E153</f>
        <v>6860809.04</v>
      </c>
    </row>
    <row r="140" spans="1:5" ht="37.5" x14ac:dyDescent="0.3">
      <c r="A140" s="62"/>
      <c r="B140" s="63"/>
      <c r="C140" s="66" t="s">
        <v>37</v>
      </c>
      <c r="D140" s="67"/>
      <c r="E140" s="68"/>
    </row>
    <row r="141" spans="1:5" x14ac:dyDescent="0.3">
      <c r="A141" s="62"/>
      <c r="B141" s="63"/>
      <c r="C141" s="66" t="s">
        <v>38</v>
      </c>
      <c r="D141" s="69"/>
      <c r="E141" s="70"/>
    </row>
    <row r="142" spans="1:5" x14ac:dyDescent="0.3">
      <c r="A142" s="62"/>
      <c r="B142" s="63"/>
      <c r="C142" s="66" t="s">
        <v>39</v>
      </c>
      <c r="D142" s="69"/>
      <c r="E142" s="70"/>
    </row>
    <row r="143" spans="1:5" x14ac:dyDescent="0.3">
      <c r="A143" s="71" t="s">
        <v>79</v>
      </c>
      <c r="B143" s="72" t="s">
        <v>191</v>
      </c>
      <c r="C143" s="66" t="s">
        <v>33</v>
      </c>
      <c r="D143" s="67">
        <f>D144+D146</f>
        <v>8087688.96</v>
      </c>
      <c r="E143" s="68">
        <f>E144+E146</f>
        <v>8087688</v>
      </c>
    </row>
    <row r="144" spans="1:5" ht="56.25" x14ac:dyDescent="0.3">
      <c r="A144" s="71"/>
      <c r="B144" s="72"/>
      <c r="C144" s="66" t="s">
        <v>34</v>
      </c>
      <c r="D144" s="67">
        <v>1226878.96</v>
      </c>
      <c r="E144" s="67">
        <v>1226878.96</v>
      </c>
    </row>
    <row r="145" spans="1:5" x14ac:dyDescent="0.3">
      <c r="A145" s="71"/>
      <c r="B145" s="72"/>
      <c r="C145" s="66" t="s">
        <v>35</v>
      </c>
      <c r="D145" s="67"/>
      <c r="E145" s="68"/>
    </row>
    <row r="146" spans="1:5" x14ac:dyDescent="0.3">
      <c r="A146" s="71"/>
      <c r="B146" s="72"/>
      <c r="C146" s="66" t="s">
        <v>36</v>
      </c>
      <c r="D146" s="67">
        <v>6860810</v>
      </c>
      <c r="E146" s="67">
        <v>6860809.04</v>
      </c>
    </row>
    <row r="147" spans="1:5" ht="37.5" x14ac:dyDescent="0.3">
      <c r="A147" s="71"/>
      <c r="B147" s="72"/>
      <c r="C147" s="66" t="s">
        <v>37</v>
      </c>
      <c r="D147" s="67"/>
      <c r="E147" s="68"/>
    </row>
    <row r="148" spans="1:5" x14ac:dyDescent="0.3">
      <c r="A148" s="71"/>
      <c r="B148" s="72"/>
      <c r="C148" s="66" t="s">
        <v>38</v>
      </c>
      <c r="D148" s="69"/>
      <c r="E148" s="70"/>
    </row>
    <row r="149" spans="1:5" x14ac:dyDescent="0.3">
      <c r="A149" s="71"/>
      <c r="B149" s="72"/>
      <c r="C149" s="66" t="s">
        <v>39</v>
      </c>
      <c r="D149" s="69"/>
      <c r="E149" s="70"/>
    </row>
    <row r="150" spans="1:5" x14ac:dyDescent="0.3">
      <c r="A150" s="71" t="s">
        <v>192</v>
      </c>
      <c r="B150" s="72" t="s">
        <v>193</v>
      </c>
      <c r="C150" s="66" t="s">
        <v>33</v>
      </c>
      <c r="D150" s="67">
        <f>D151+D153</f>
        <v>300000</v>
      </c>
      <c r="E150" s="68">
        <f>E151+E153</f>
        <v>300000</v>
      </c>
    </row>
    <row r="151" spans="1:5" ht="56.25" x14ac:dyDescent="0.3">
      <c r="A151" s="71"/>
      <c r="B151" s="72"/>
      <c r="C151" s="66" t="s">
        <v>34</v>
      </c>
      <c r="D151" s="67">
        <v>300000</v>
      </c>
      <c r="E151" s="67">
        <v>300000</v>
      </c>
    </row>
    <row r="152" spans="1:5" x14ac:dyDescent="0.3">
      <c r="A152" s="71"/>
      <c r="B152" s="72"/>
      <c r="C152" s="66" t="s">
        <v>35</v>
      </c>
      <c r="D152" s="67"/>
      <c r="E152" s="68"/>
    </row>
    <row r="153" spans="1:5" x14ac:dyDescent="0.3">
      <c r="A153" s="71"/>
      <c r="B153" s="72"/>
      <c r="C153" s="66" t="s">
        <v>36</v>
      </c>
      <c r="D153" s="67"/>
      <c r="E153" s="67"/>
    </row>
    <row r="154" spans="1:5" ht="37.5" x14ac:dyDescent="0.3">
      <c r="A154" s="71"/>
      <c r="B154" s="72"/>
      <c r="C154" s="66" t="s">
        <v>37</v>
      </c>
      <c r="D154" s="67"/>
      <c r="E154" s="68"/>
    </row>
    <row r="155" spans="1:5" x14ac:dyDescent="0.3">
      <c r="A155" s="71"/>
      <c r="B155" s="72"/>
      <c r="C155" s="66" t="s">
        <v>38</v>
      </c>
      <c r="D155" s="69"/>
      <c r="E155" s="70"/>
    </row>
    <row r="156" spans="1:5" x14ac:dyDescent="0.3">
      <c r="A156" s="71"/>
      <c r="B156" s="72"/>
      <c r="C156" s="66" t="s">
        <v>39</v>
      </c>
      <c r="D156" s="69"/>
      <c r="E156" s="70"/>
    </row>
    <row r="157" spans="1:5" x14ac:dyDescent="0.3">
      <c r="A157" s="62" t="s">
        <v>302</v>
      </c>
      <c r="B157" s="63"/>
      <c r="C157" s="66" t="s">
        <v>33</v>
      </c>
      <c r="D157" s="65">
        <f>D158+D159+D160</f>
        <v>9557451.5800000001</v>
      </c>
      <c r="E157" s="65">
        <f>E158+E159+E160</f>
        <v>9543554.6699999999</v>
      </c>
    </row>
    <row r="158" spans="1:5" ht="39.75" customHeight="1" x14ac:dyDescent="0.3">
      <c r="A158" s="62"/>
      <c r="B158" s="63"/>
      <c r="C158" s="66" t="s">
        <v>34</v>
      </c>
      <c r="D158" s="67">
        <f>D165+D172+D179</f>
        <v>8011547.5800000001</v>
      </c>
      <c r="E158" s="67">
        <f>E165+E172+E179</f>
        <v>7998434.6699999999</v>
      </c>
    </row>
    <row r="159" spans="1:5" ht="25.5" customHeight="1" x14ac:dyDescent="0.3">
      <c r="A159" s="62"/>
      <c r="B159" s="63"/>
      <c r="C159" s="66" t="s">
        <v>35</v>
      </c>
      <c r="D159" s="67">
        <f>D173</f>
        <v>0</v>
      </c>
      <c r="E159" s="67">
        <f>E173</f>
        <v>0</v>
      </c>
    </row>
    <row r="160" spans="1:5" ht="40.5" customHeight="1" x14ac:dyDescent="0.3">
      <c r="A160" s="62"/>
      <c r="B160" s="63"/>
      <c r="C160" s="66" t="s">
        <v>36</v>
      </c>
      <c r="D160" s="67">
        <f>D167+D174+D181</f>
        <v>1545904</v>
      </c>
      <c r="E160" s="67">
        <f>E167+E174+E181</f>
        <v>1545120</v>
      </c>
    </row>
    <row r="161" spans="1:5" ht="40.5" customHeight="1" x14ac:dyDescent="0.3">
      <c r="A161" s="62"/>
      <c r="B161" s="63"/>
      <c r="C161" s="66" t="s">
        <v>37</v>
      </c>
      <c r="D161" s="67"/>
      <c r="E161" s="68"/>
    </row>
    <row r="162" spans="1:5" ht="32.25" customHeight="1" x14ac:dyDescent="0.3">
      <c r="A162" s="62"/>
      <c r="B162" s="63"/>
      <c r="C162" s="66" t="s">
        <v>38</v>
      </c>
      <c r="D162" s="69"/>
      <c r="E162" s="70"/>
    </row>
    <row r="163" spans="1:5" ht="47.25" customHeight="1" x14ac:dyDescent="0.3">
      <c r="A163" s="62"/>
      <c r="B163" s="63"/>
      <c r="C163" s="66" t="s">
        <v>39</v>
      </c>
      <c r="D163" s="69"/>
      <c r="E163" s="70"/>
    </row>
    <row r="164" spans="1:5" x14ac:dyDescent="0.3">
      <c r="A164" s="71" t="s">
        <v>79</v>
      </c>
      <c r="B164" s="72" t="s">
        <v>201</v>
      </c>
      <c r="C164" s="66" t="s">
        <v>33</v>
      </c>
      <c r="D164" s="65">
        <f>D165+D167</f>
        <v>39824</v>
      </c>
      <c r="E164" s="78">
        <f>E165+E167</f>
        <v>39824</v>
      </c>
    </row>
    <row r="165" spans="1:5" ht="37.5" customHeight="1" x14ac:dyDescent="0.3">
      <c r="A165" s="71"/>
      <c r="B165" s="72"/>
      <c r="C165" s="66" t="s">
        <v>34</v>
      </c>
      <c r="D165" s="67">
        <v>39824</v>
      </c>
      <c r="E165" s="67">
        <v>39824</v>
      </c>
    </row>
    <row r="166" spans="1:5" ht="20.25" customHeight="1" x14ac:dyDescent="0.3">
      <c r="A166" s="71"/>
      <c r="B166" s="72"/>
      <c r="C166" s="66" t="s">
        <v>35</v>
      </c>
      <c r="D166" s="67"/>
      <c r="E166" s="68"/>
    </row>
    <row r="167" spans="1:5" ht="19.5" customHeight="1" x14ac:dyDescent="0.3">
      <c r="A167" s="71"/>
      <c r="B167" s="72"/>
      <c r="C167" s="66" t="s">
        <v>36</v>
      </c>
      <c r="D167" s="67"/>
      <c r="E167" s="68"/>
    </row>
    <row r="168" spans="1:5" ht="35.25" customHeight="1" x14ac:dyDescent="0.3">
      <c r="A168" s="71"/>
      <c r="B168" s="72"/>
      <c r="C168" s="66" t="s">
        <v>37</v>
      </c>
      <c r="D168" s="67"/>
      <c r="E168" s="68"/>
    </row>
    <row r="169" spans="1:5" ht="16.5" customHeight="1" x14ac:dyDescent="0.3">
      <c r="A169" s="71"/>
      <c r="B169" s="72"/>
      <c r="C169" s="66" t="s">
        <v>38</v>
      </c>
      <c r="D169" s="69"/>
      <c r="E169" s="70"/>
    </row>
    <row r="170" spans="1:5" ht="14.25" customHeight="1" x14ac:dyDescent="0.3">
      <c r="A170" s="71"/>
      <c r="B170" s="72"/>
      <c r="C170" s="66" t="s">
        <v>39</v>
      </c>
      <c r="D170" s="69"/>
      <c r="E170" s="70"/>
    </row>
    <row r="171" spans="1:5" ht="77.25" customHeight="1" x14ac:dyDescent="0.3">
      <c r="A171" s="71" t="s">
        <v>16</v>
      </c>
      <c r="B171" s="72" t="s">
        <v>229</v>
      </c>
      <c r="C171" s="66" t="s">
        <v>33</v>
      </c>
      <c r="D171" s="65">
        <f>D172+D173</f>
        <v>5181723.58</v>
      </c>
      <c r="E171" s="78">
        <f>E172+E173</f>
        <v>5168610.67</v>
      </c>
    </row>
    <row r="172" spans="1:5" ht="39" customHeight="1" x14ac:dyDescent="0.3">
      <c r="A172" s="71"/>
      <c r="B172" s="72"/>
      <c r="C172" s="66" t="s">
        <v>34</v>
      </c>
      <c r="D172" s="67">
        <v>5181723.58</v>
      </c>
      <c r="E172" s="68">
        <v>5168610.67</v>
      </c>
    </row>
    <row r="173" spans="1:5" ht="16.5" customHeight="1" x14ac:dyDescent="0.3">
      <c r="A173" s="71"/>
      <c r="B173" s="72"/>
      <c r="C173" s="66" t="s">
        <v>35</v>
      </c>
      <c r="D173" s="67"/>
      <c r="E173" s="68"/>
    </row>
    <row r="174" spans="1:5" ht="15.75" customHeight="1" x14ac:dyDescent="0.3">
      <c r="A174" s="71"/>
      <c r="B174" s="72"/>
      <c r="C174" s="66" t="s">
        <v>36</v>
      </c>
      <c r="D174" s="67"/>
      <c r="E174" s="68"/>
    </row>
    <row r="175" spans="1:5" ht="38.25" customHeight="1" x14ac:dyDescent="0.3">
      <c r="A175" s="71"/>
      <c r="B175" s="72"/>
      <c r="C175" s="66" t="s">
        <v>37</v>
      </c>
      <c r="D175" s="67"/>
      <c r="E175" s="68"/>
    </row>
    <row r="176" spans="1:5" x14ac:dyDescent="0.3">
      <c r="A176" s="71"/>
      <c r="B176" s="72"/>
      <c r="C176" s="66" t="s">
        <v>38</v>
      </c>
      <c r="D176" s="69"/>
      <c r="E176" s="70"/>
    </row>
    <row r="177" spans="1:5" x14ac:dyDescent="0.3">
      <c r="A177" s="71"/>
      <c r="B177" s="72"/>
      <c r="C177" s="66" t="s">
        <v>39</v>
      </c>
      <c r="D177" s="69"/>
      <c r="E177" s="70"/>
    </row>
    <row r="178" spans="1:5" ht="24.75" customHeight="1" x14ac:dyDescent="0.3">
      <c r="A178" s="71" t="s">
        <v>230</v>
      </c>
      <c r="B178" s="72" t="s">
        <v>231</v>
      </c>
      <c r="C178" s="66" t="s">
        <v>33</v>
      </c>
      <c r="D178" s="65">
        <f>D179+D181</f>
        <v>4335904</v>
      </c>
      <c r="E178" s="65">
        <f>E179+E181</f>
        <v>4335120</v>
      </c>
    </row>
    <row r="179" spans="1:5" ht="56.25" x14ac:dyDescent="0.3">
      <c r="A179" s="71"/>
      <c r="B179" s="72"/>
      <c r="C179" s="66" t="s">
        <v>34</v>
      </c>
      <c r="D179" s="67">
        <v>2790000</v>
      </c>
      <c r="E179" s="68">
        <v>2790000</v>
      </c>
    </row>
    <row r="180" spans="1:5" x14ac:dyDescent="0.3">
      <c r="A180" s="71"/>
      <c r="B180" s="72"/>
      <c r="C180" s="66" t="s">
        <v>35</v>
      </c>
      <c r="D180" s="67"/>
      <c r="E180" s="68"/>
    </row>
    <row r="181" spans="1:5" x14ac:dyDescent="0.3">
      <c r="A181" s="71"/>
      <c r="B181" s="72"/>
      <c r="C181" s="66" t="s">
        <v>36</v>
      </c>
      <c r="D181" s="67">
        <v>1545904</v>
      </c>
      <c r="E181" s="67">
        <v>1545120</v>
      </c>
    </row>
    <row r="182" spans="1:5" ht="37.5" x14ac:dyDescent="0.3">
      <c r="A182" s="71"/>
      <c r="B182" s="72"/>
      <c r="C182" s="66" t="s">
        <v>37</v>
      </c>
      <c r="D182" s="67"/>
      <c r="E182" s="68"/>
    </row>
    <row r="183" spans="1:5" x14ac:dyDescent="0.3">
      <c r="A183" s="71"/>
      <c r="B183" s="72"/>
      <c r="C183" s="66" t="s">
        <v>38</v>
      </c>
      <c r="D183" s="69"/>
      <c r="E183" s="70"/>
    </row>
    <row r="184" spans="1:5" ht="19.5" thickBot="1" x14ac:dyDescent="0.35">
      <c r="A184" s="73"/>
      <c r="B184" s="74"/>
      <c r="C184" s="75" t="s">
        <v>39</v>
      </c>
      <c r="D184" s="76"/>
      <c r="E184" s="77"/>
    </row>
    <row r="185" spans="1:5" x14ac:dyDescent="0.3">
      <c r="A185" s="62" t="s">
        <v>303</v>
      </c>
      <c r="B185" s="63"/>
      <c r="C185" s="66" t="s">
        <v>33</v>
      </c>
      <c r="D185" s="65">
        <f>D186+D187+D188</f>
        <v>61170</v>
      </c>
      <c r="E185" s="65">
        <f>E186+E187+E188</f>
        <v>61170</v>
      </c>
    </row>
    <row r="186" spans="1:5" ht="39.75" customHeight="1" x14ac:dyDescent="0.3">
      <c r="A186" s="62"/>
      <c r="B186" s="63"/>
      <c r="C186" s="66" t="s">
        <v>34</v>
      </c>
      <c r="D186" s="67">
        <f>D193</f>
        <v>61170</v>
      </c>
      <c r="E186" s="67">
        <f>E193</f>
        <v>61170</v>
      </c>
    </row>
    <row r="187" spans="1:5" ht="25.5" customHeight="1" x14ac:dyDescent="0.3">
      <c r="A187" s="62"/>
      <c r="B187" s="63"/>
      <c r="C187" s="66" t="s">
        <v>35</v>
      </c>
      <c r="D187" s="67">
        <f>D201</f>
        <v>0</v>
      </c>
      <c r="E187" s="67">
        <f>E201</f>
        <v>0</v>
      </c>
    </row>
    <row r="188" spans="1:5" ht="18" customHeight="1" x14ac:dyDescent="0.3">
      <c r="A188" s="62"/>
      <c r="B188" s="63"/>
      <c r="C188" s="66" t="s">
        <v>36</v>
      </c>
      <c r="D188" s="67">
        <f>D195</f>
        <v>0</v>
      </c>
      <c r="E188" s="67">
        <f>E195</f>
        <v>0</v>
      </c>
    </row>
    <row r="189" spans="1:5" ht="40.5" customHeight="1" x14ac:dyDescent="0.3">
      <c r="A189" s="62"/>
      <c r="B189" s="63"/>
      <c r="C189" s="66" t="s">
        <v>37</v>
      </c>
      <c r="D189" s="67"/>
      <c r="E189" s="68"/>
    </row>
    <row r="190" spans="1:5" ht="19.5" customHeight="1" x14ac:dyDescent="0.3">
      <c r="A190" s="62"/>
      <c r="B190" s="63"/>
      <c r="C190" s="66" t="s">
        <v>38</v>
      </c>
      <c r="D190" s="69"/>
      <c r="E190" s="70"/>
    </row>
    <row r="191" spans="1:5" ht="18.75" customHeight="1" x14ac:dyDescent="0.3">
      <c r="A191" s="62"/>
      <c r="B191" s="63"/>
      <c r="C191" s="66" t="s">
        <v>39</v>
      </c>
      <c r="D191" s="69"/>
      <c r="E191" s="70"/>
    </row>
    <row r="192" spans="1:5" x14ac:dyDescent="0.3">
      <c r="A192" s="71" t="s">
        <v>13</v>
      </c>
      <c r="B192" s="72" t="s">
        <v>232</v>
      </c>
      <c r="C192" s="66" t="s">
        <v>33</v>
      </c>
      <c r="D192" s="67">
        <f>D193+D195</f>
        <v>61170</v>
      </c>
      <c r="E192" s="68">
        <f>E193+E195</f>
        <v>61170</v>
      </c>
    </row>
    <row r="193" spans="1:5" ht="37.5" customHeight="1" x14ac:dyDescent="0.3">
      <c r="A193" s="71"/>
      <c r="B193" s="72"/>
      <c r="C193" s="66" t="s">
        <v>34</v>
      </c>
      <c r="D193" s="67">
        <v>61170</v>
      </c>
      <c r="E193" s="67">
        <v>61170</v>
      </c>
    </row>
    <row r="194" spans="1:5" ht="20.25" customHeight="1" x14ac:dyDescent="0.3">
      <c r="A194" s="71"/>
      <c r="B194" s="72"/>
      <c r="C194" s="66" t="s">
        <v>35</v>
      </c>
      <c r="D194" s="67"/>
      <c r="E194" s="68"/>
    </row>
    <row r="195" spans="1:5" ht="19.5" customHeight="1" x14ac:dyDescent="0.3">
      <c r="A195" s="71"/>
      <c r="B195" s="72"/>
      <c r="C195" s="66" t="s">
        <v>36</v>
      </c>
      <c r="D195" s="67"/>
      <c r="E195" s="68"/>
    </row>
    <row r="196" spans="1:5" ht="35.25" customHeight="1" x14ac:dyDescent="0.3">
      <c r="A196" s="71"/>
      <c r="B196" s="72"/>
      <c r="C196" s="66" t="s">
        <v>37</v>
      </c>
      <c r="D196" s="67"/>
      <c r="E196" s="68"/>
    </row>
    <row r="197" spans="1:5" ht="16.5" customHeight="1" x14ac:dyDescent="0.3">
      <c r="A197" s="71"/>
      <c r="B197" s="72"/>
      <c r="C197" s="66" t="s">
        <v>38</v>
      </c>
      <c r="D197" s="69"/>
      <c r="E197" s="70"/>
    </row>
    <row r="198" spans="1:5" ht="14.25" customHeight="1" x14ac:dyDescent="0.3">
      <c r="A198" s="71"/>
      <c r="B198" s="72"/>
      <c r="C198" s="66" t="s">
        <v>39</v>
      </c>
      <c r="D198" s="69"/>
      <c r="E198" s="70"/>
    </row>
    <row r="199" spans="1:5" x14ac:dyDescent="0.3">
      <c r="A199" s="62" t="s">
        <v>304</v>
      </c>
      <c r="B199" s="63"/>
      <c r="C199" s="66" t="s">
        <v>33</v>
      </c>
      <c r="D199" s="65">
        <f>D200+D201+D202</f>
        <v>370726</v>
      </c>
      <c r="E199" s="65">
        <f>E200+E201+E202</f>
        <v>370585</v>
      </c>
    </row>
    <row r="200" spans="1:5" ht="39.75" customHeight="1" x14ac:dyDescent="0.3">
      <c r="A200" s="62"/>
      <c r="B200" s="63"/>
      <c r="C200" s="66" t="s">
        <v>34</v>
      </c>
      <c r="D200" s="67">
        <f>D207</f>
        <v>30000</v>
      </c>
      <c r="E200" s="67">
        <f>E207</f>
        <v>29859</v>
      </c>
    </row>
    <row r="201" spans="1:5" ht="25.5" customHeight="1" x14ac:dyDescent="0.3">
      <c r="A201" s="62"/>
      <c r="B201" s="63"/>
      <c r="C201" s="66" t="s">
        <v>35</v>
      </c>
      <c r="D201" s="67">
        <f>D215</f>
        <v>0</v>
      </c>
      <c r="E201" s="67">
        <f>E215</f>
        <v>0</v>
      </c>
    </row>
    <row r="202" spans="1:5" ht="18" customHeight="1" x14ac:dyDescent="0.3">
      <c r="A202" s="62"/>
      <c r="B202" s="63"/>
      <c r="C202" s="66" t="s">
        <v>36</v>
      </c>
      <c r="D202" s="67">
        <f>D209</f>
        <v>340726</v>
      </c>
      <c r="E202" s="67">
        <f>E209</f>
        <v>340726</v>
      </c>
    </row>
    <row r="203" spans="1:5" ht="40.5" customHeight="1" x14ac:dyDescent="0.3">
      <c r="A203" s="62"/>
      <c r="B203" s="63"/>
      <c r="C203" s="66" t="s">
        <v>37</v>
      </c>
      <c r="D203" s="67"/>
      <c r="E203" s="68"/>
    </row>
    <row r="204" spans="1:5" ht="19.5" customHeight="1" x14ac:dyDescent="0.3">
      <c r="A204" s="62"/>
      <c r="B204" s="63"/>
      <c r="C204" s="66" t="s">
        <v>38</v>
      </c>
      <c r="D204" s="69"/>
      <c r="E204" s="70"/>
    </row>
    <row r="205" spans="1:5" ht="18.75" customHeight="1" x14ac:dyDescent="0.3">
      <c r="A205" s="62"/>
      <c r="B205" s="63"/>
      <c r="C205" s="66" t="s">
        <v>39</v>
      </c>
      <c r="D205" s="69"/>
      <c r="E205" s="70"/>
    </row>
    <row r="206" spans="1:5" x14ac:dyDescent="0.3">
      <c r="A206" s="71" t="s">
        <v>79</v>
      </c>
      <c r="B206" s="72" t="s">
        <v>234</v>
      </c>
      <c r="C206" s="66" t="s">
        <v>33</v>
      </c>
      <c r="D206" s="67">
        <f>D207+D209</f>
        <v>370726</v>
      </c>
      <c r="E206" s="68">
        <f>E207+E209</f>
        <v>370585</v>
      </c>
    </row>
    <row r="207" spans="1:5" ht="37.5" customHeight="1" x14ac:dyDescent="0.3">
      <c r="A207" s="71"/>
      <c r="B207" s="72"/>
      <c r="C207" s="66" t="s">
        <v>34</v>
      </c>
      <c r="D207" s="67">
        <v>30000</v>
      </c>
      <c r="E207" s="67">
        <v>29859</v>
      </c>
    </row>
    <row r="208" spans="1:5" ht="20.25" customHeight="1" x14ac:dyDescent="0.3">
      <c r="A208" s="71"/>
      <c r="B208" s="72"/>
      <c r="C208" s="66" t="s">
        <v>35</v>
      </c>
      <c r="D208" s="67"/>
      <c r="E208" s="68"/>
    </row>
    <row r="209" spans="1:5" ht="19.5" customHeight="1" x14ac:dyDescent="0.3">
      <c r="A209" s="71"/>
      <c r="B209" s="72"/>
      <c r="C209" s="66" t="s">
        <v>36</v>
      </c>
      <c r="D209" s="67">
        <v>340726</v>
      </c>
      <c r="E209" s="68">
        <v>340726</v>
      </c>
    </row>
    <row r="210" spans="1:5" ht="35.25" customHeight="1" x14ac:dyDescent="0.3">
      <c r="A210" s="71"/>
      <c r="B210" s="72"/>
      <c r="C210" s="66" t="s">
        <v>37</v>
      </c>
      <c r="D210" s="67"/>
      <c r="E210" s="68"/>
    </row>
    <row r="211" spans="1:5" ht="16.5" customHeight="1" x14ac:dyDescent="0.3">
      <c r="A211" s="71"/>
      <c r="B211" s="72"/>
      <c r="C211" s="66" t="s">
        <v>38</v>
      </c>
      <c r="D211" s="69"/>
      <c r="E211" s="70"/>
    </row>
    <row r="212" spans="1:5" ht="14.25" customHeight="1" x14ac:dyDescent="0.3">
      <c r="A212" s="71"/>
      <c r="B212" s="72"/>
      <c r="C212" s="66" t="s">
        <v>39</v>
      </c>
      <c r="D212" s="69"/>
      <c r="E212" s="70"/>
    </row>
    <row r="213" spans="1:5" ht="41.25" customHeight="1" x14ac:dyDescent="0.3">
      <c r="A213" s="62" t="s">
        <v>309</v>
      </c>
      <c r="B213" s="63"/>
      <c r="C213" s="66" t="s">
        <v>33</v>
      </c>
      <c r="D213" s="65">
        <f>D214+D215+D216</f>
        <v>71809670.310000002</v>
      </c>
      <c r="E213" s="65">
        <f>E214+E215+E216</f>
        <v>71706576.739999995</v>
      </c>
    </row>
    <row r="214" spans="1:5" ht="39.75" customHeight="1" x14ac:dyDescent="0.3">
      <c r="A214" s="62"/>
      <c r="B214" s="63"/>
      <c r="C214" s="66" t="s">
        <v>34</v>
      </c>
      <c r="D214" s="67">
        <f>D221</f>
        <v>71809670.310000002</v>
      </c>
      <c r="E214" s="67">
        <f>E221</f>
        <v>71706576.739999995</v>
      </c>
    </row>
    <row r="215" spans="1:5" ht="35.25" customHeight="1" x14ac:dyDescent="0.3">
      <c r="A215" s="62"/>
      <c r="B215" s="63"/>
      <c r="C215" s="66" t="s">
        <v>35</v>
      </c>
      <c r="D215" s="67"/>
      <c r="E215" s="67"/>
    </row>
    <row r="216" spans="1:5" ht="29.25" customHeight="1" x14ac:dyDescent="0.3">
      <c r="A216" s="62"/>
      <c r="B216" s="63"/>
      <c r="C216" s="66" t="s">
        <v>36</v>
      </c>
      <c r="D216" s="67"/>
      <c r="E216" s="67"/>
    </row>
    <row r="217" spans="1:5" ht="40.5" customHeight="1" x14ac:dyDescent="0.3">
      <c r="A217" s="62"/>
      <c r="B217" s="63"/>
      <c r="C217" s="66" t="s">
        <v>37</v>
      </c>
      <c r="D217" s="67"/>
      <c r="E217" s="68"/>
    </row>
    <row r="218" spans="1:5" ht="28.5" customHeight="1" x14ac:dyDescent="0.3">
      <c r="A218" s="62"/>
      <c r="B218" s="63"/>
      <c r="C218" s="66" t="s">
        <v>38</v>
      </c>
      <c r="D218" s="69"/>
      <c r="E218" s="70"/>
    </row>
    <row r="219" spans="1:5" ht="36.75" customHeight="1" x14ac:dyDescent="0.3">
      <c r="A219" s="62"/>
      <c r="B219" s="63"/>
      <c r="C219" s="66" t="s">
        <v>39</v>
      </c>
      <c r="D219" s="69"/>
      <c r="E219" s="70"/>
    </row>
    <row r="220" spans="1:5" ht="18.75" customHeight="1" x14ac:dyDescent="0.3">
      <c r="A220" s="79" t="s">
        <v>79</v>
      </c>
      <c r="B220" s="80" t="s">
        <v>239</v>
      </c>
      <c r="C220" s="66" t="s">
        <v>33</v>
      </c>
      <c r="D220" s="67">
        <f>D221+D223</f>
        <v>71809670.310000002</v>
      </c>
      <c r="E220" s="68">
        <f>E221+E223</f>
        <v>71706576.739999995</v>
      </c>
    </row>
    <row r="221" spans="1:5" ht="37.5" customHeight="1" x14ac:dyDescent="0.3">
      <c r="A221" s="81"/>
      <c r="B221" s="82"/>
      <c r="C221" s="66" t="s">
        <v>34</v>
      </c>
      <c r="D221" s="67">
        <v>71809670.310000002</v>
      </c>
      <c r="E221" s="67">
        <v>71706576.739999995</v>
      </c>
    </row>
    <row r="222" spans="1:5" ht="20.25" customHeight="1" x14ac:dyDescent="0.3">
      <c r="A222" s="81"/>
      <c r="B222" s="82"/>
      <c r="C222" s="66" t="s">
        <v>35</v>
      </c>
      <c r="D222" s="67"/>
      <c r="E222" s="68"/>
    </row>
    <row r="223" spans="1:5" ht="19.5" customHeight="1" x14ac:dyDescent="0.3">
      <c r="A223" s="81"/>
      <c r="B223" s="82"/>
      <c r="C223" s="66" t="s">
        <v>36</v>
      </c>
      <c r="D223" s="67"/>
      <c r="E223" s="68"/>
    </row>
    <row r="224" spans="1:5" ht="35.25" customHeight="1" x14ac:dyDescent="0.3">
      <c r="A224" s="81"/>
      <c r="B224" s="82"/>
      <c r="C224" s="66" t="s">
        <v>37</v>
      </c>
      <c r="D224" s="67"/>
      <c r="E224" s="68"/>
    </row>
    <row r="225" spans="1:5" ht="16.5" customHeight="1" x14ac:dyDescent="0.3">
      <c r="A225" s="81"/>
      <c r="B225" s="82"/>
      <c r="C225" s="66" t="s">
        <v>38</v>
      </c>
      <c r="D225" s="83"/>
      <c r="E225" s="84"/>
    </row>
    <row r="226" spans="1:5" ht="14.25" customHeight="1" x14ac:dyDescent="0.3">
      <c r="A226" s="85"/>
      <c r="B226" s="86"/>
      <c r="C226" s="66" t="s">
        <v>39</v>
      </c>
      <c r="D226" s="87"/>
      <c r="E226" s="88"/>
    </row>
    <row r="227" spans="1:5" ht="41.25" customHeight="1" x14ac:dyDescent="0.3">
      <c r="A227" s="62" t="s">
        <v>306</v>
      </c>
      <c r="B227" s="63"/>
      <c r="C227" s="66" t="s">
        <v>33</v>
      </c>
      <c r="D227" s="65">
        <f>D228+D229+D230</f>
        <v>298100</v>
      </c>
      <c r="E227" s="65">
        <f>E228+E229+E230</f>
        <v>298100</v>
      </c>
    </row>
    <row r="228" spans="1:5" ht="39.75" customHeight="1" x14ac:dyDescent="0.3">
      <c r="A228" s="62"/>
      <c r="B228" s="63"/>
      <c r="C228" s="66" t="s">
        <v>34</v>
      </c>
      <c r="D228" s="67">
        <f>D235+D242</f>
        <v>44000</v>
      </c>
      <c r="E228" s="67">
        <f>E235+E242</f>
        <v>44000</v>
      </c>
    </row>
    <row r="229" spans="1:5" ht="35.25" customHeight="1" x14ac:dyDescent="0.3">
      <c r="A229" s="62"/>
      <c r="B229" s="63"/>
      <c r="C229" s="66" t="s">
        <v>35</v>
      </c>
      <c r="D229" s="67">
        <f>D243</f>
        <v>0</v>
      </c>
      <c r="E229" s="67">
        <f>E243</f>
        <v>0</v>
      </c>
    </row>
    <row r="230" spans="1:5" ht="29.25" customHeight="1" x14ac:dyDescent="0.3">
      <c r="A230" s="62"/>
      <c r="B230" s="63"/>
      <c r="C230" s="66" t="s">
        <v>36</v>
      </c>
      <c r="D230" s="67">
        <f>D237+D244</f>
        <v>254100</v>
      </c>
      <c r="E230" s="67">
        <f>E237+E244</f>
        <v>254100</v>
      </c>
    </row>
    <row r="231" spans="1:5" ht="40.5" customHeight="1" x14ac:dyDescent="0.3">
      <c r="A231" s="62"/>
      <c r="B231" s="63"/>
      <c r="C231" s="66" t="s">
        <v>37</v>
      </c>
      <c r="D231" s="67"/>
      <c r="E231" s="68"/>
    </row>
    <row r="232" spans="1:5" ht="28.5" customHeight="1" x14ac:dyDescent="0.3">
      <c r="A232" s="62"/>
      <c r="B232" s="63"/>
      <c r="C232" s="66" t="s">
        <v>38</v>
      </c>
      <c r="D232" s="89"/>
      <c r="E232" s="90"/>
    </row>
    <row r="233" spans="1:5" ht="36.75" customHeight="1" x14ac:dyDescent="0.3">
      <c r="A233" s="62"/>
      <c r="B233" s="63"/>
      <c r="C233" s="66" t="s">
        <v>39</v>
      </c>
      <c r="D233" s="89"/>
      <c r="E233" s="90"/>
    </row>
    <row r="234" spans="1:5" ht="18.75" customHeight="1" x14ac:dyDescent="0.3">
      <c r="A234" s="79" t="s">
        <v>13</v>
      </c>
      <c r="B234" s="80" t="s">
        <v>70</v>
      </c>
      <c r="C234" s="66" t="s">
        <v>33</v>
      </c>
      <c r="D234" s="65">
        <f>D235+D237</f>
        <v>254100</v>
      </c>
      <c r="E234" s="78">
        <f>E235+E237</f>
        <v>254100</v>
      </c>
    </row>
    <row r="235" spans="1:5" ht="37.5" customHeight="1" x14ac:dyDescent="0.3">
      <c r="A235" s="81"/>
      <c r="B235" s="82"/>
      <c r="C235" s="66" t="s">
        <v>34</v>
      </c>
      <c r="D235" s="65"/>
      <c r="E235" s="65"/>
    </row>
    <row r="236" spans="1:5" ht="20.25" customHeight="1" x14ac:dyDescent="0.3">
      <c r="A236" s="81"/>
      <c r="B236" s="82"/>
      <c r="C236" s="66" t="s">
        <v>35</v>
      </c>
      <c r="D236" s="65"/>
      <c r="E236" s="78"/>
    </row>
    <row r="237" spans="1:5" ht="19.5" customHeight="1" x14ac:dyDescent="0.3">
      <c r="A237" s="81"/>
      <c r="B237" s="82"/>
      <c r="C237" s="66" t="s">
        <v>36</v>
      </c>
      <c r="D237" s="67">
        <v>254100</v>
      </c>
      <c r="E237" s="68">
        <v>254100</v>
      </c>
    </row>
    <row r="238" spans="1:5" ht="35.25" customHeight="1" x14ac:dyDescent="0.3">
      <c r="A238" s="81"/>
      <c r="B238" s="82"/>
      <c r="C238" s="66" t="s">
        <v>37</v>
      </c>
      <c r="D238" s="65"/>
      <c r="E238" s="78"/>
    </row>
    <row r="239" spans="1:5" ht="16.5" customHeight="1" x14ac:dyDescent="0.3">
      <c r="A239" s="81"/>
      <c r="B239" s="82"/>
      <c r="C239" s="66" t="s">
        <v>38</v>
      </c>
      <c r="D239" s="91"/>
      <c r="E239" s="92"/>
    </row>
    <row r="240" spans="1:5" ht="14.25" customHeight="1" x14ac:dyDescent="0.3">
      <c r="A240" s="85"/>
      <c r="B240" s="86"/>
      <c r="C240" s="66" t="s">
        <v>39</v>
      </c>
      <c r="D240" s="93"/>
      <c r="E240" s="94"/>
    </row>
    <row r="241" spans="1:5" ht="18.75" customHeight="1" x14ac:dyDescent="0.3">
      <c r="A241" s="79" t="s">
        <v>79</v>
      </c>
      <c r="B241" s="80" t="s">
        <v>252</v>
      </c>
      <c r="C241" s="66" t="s">
        <v>33</v>
      </c>
      <c r="D241" s="65">
        <f>D242+D244</f>
        <v>44000</v>
      </c>
      <c r="E241" s="78">
        <f>E242+E244</f>
        <v>44000</v>
      </c>
    </row>
    <row r="242" spans="1:5" ht="37.5" customHeight="1" x14ac:dyDescent="0.3">
      <c r="A242" s="81"/>
      <c r="B242" s="82"/>
      <c r="C242" s="66" t="s">
        <v>34</v>
      </c>
      <c r="D242" s="67">
        <v>44000</v>
      </c>
      <c r="E242" s="67">
        <v>44000</v>
      </c>
    </row>
    <row r="243" spans="1:5" ht="20.25" customHeight="1" x14ac:dyDescent="0.3">
      <c r="A243" s="81"/>
      <c r="B243" s="82"/>
      <c r="C243" s="66" t="s">
        <v>35</v>
      </c>
      <c r="D243" s="67"/>
      <c r="E243" s="68"/>
    </row>
    <row r="244" spans="1:5" ht="19.5" customHeight="1" x14ac:dyDescent="0.3">
      <c r="A244" s="81"/>
      <c r="B244" s="82"/>
      <c r="C244" s="66" t="s">
        <v>36</v>
      </c>
      <c r="D244" s="67"/>
      <c r="E244" s="68"/>
    </row>
    <row r="245" spans="1:5" ht="35.25" customHeight="1" x14ac:dyDescent="0.3">
      <c r="A245" s="81"/>
      <c r="B245" s="82"/>
      <c r="C245" s="66" t="s">
        <v>37</v>
      </c>
      <c r="D245" s="67"/>
      <c r="E245" s="68"/>
    </row>
    <row r="246" spans="1:5" ht="16.5" customHeight="1" x14ac:dyDescent="0.3">
      <c r="A246" s="81"/>
      <c r="B246" s="82"/>
      <c r="C246" s="66" t="s">
        <v>38</v>
      </c>
      <c r="D246" s="83"/>
      <c r="E246" s="84"/>
    </row>
    <row r="247" spans="1:5" ht="14.25" customHeight="1" x14ac:dyDescent="0.3">
      <c r="A247" s="85"/>
      <c r="B247" s="86"/>
      <c r="C247" s="66" t="s">
        <v>39</v>
      </c>
      <c r="D247" s="87"/>
      <c r="E247" s="88"/>
    </row>
    <row r="248" spans="1:5" ht="41.25" customHeight="1" x14ac:dyDescent="0.3">
      <c r="A248" s="62" t="s">
        <v>310</v>
      </c>
      <c r="B248" s="63"/>
      <c r="C248" s="66" t="s">
        <v>33</v>
      </c>
      <c r="D248" s="65">
        <f>D249+D250+D251</f>
        <v>845500</v>
      </c>
      <c r="E248" s="65">
        <f>E249+E250+E251</f>
        <v>845472.9</v>
      </c>
    </row>
    <row r="249" spans="1:5" ht="39.75" customHeight="1" x14ac:dyDescent="0.3">
      <c r="A249" s="62"/>
      <c r="B249" s="63"/>
      <c r="C249" s="66" t="s">
        <v>34</v>
      </c>
      <c r="D249" s="67">
        <f>D256</f>
        <v>845500</v>
      </c>
      <c r="E249" s="67">
        <f>E256</f>
        <v>845472.9</v>
      </c>
    </row>
    <row r="250" spans="1:5" ht="35.25" customHeight="1" x14ac:dyDescent="0.3">
      <c r="A250" s="62"/>
      <c r="B250" s="63"/>
      <c r="C250" s="66" t="s">
        <v>35</v>
      </c>
      <c r="D250" s="67">
        <f>D264</f>
        <v>0</v>
      </c>
      <c r="E250" s="67">
        <f>E264</f>
        <v>0</v>
      </c>
    </row>
    <row r="251" spans="1:5" ht="29.25" customHeight="1" x14ac:dyDescent="0.3">
      <c r="A251" s="62"/>
      <c r="B251" s="63"/>
      <c r="C251" s="66" t="s">
        <v>36</v>
      </c>
      <c r="D251" s="67">
        <f>D258</f>
        <v>0</v>
      </c>
      <c r="E251" s="67">
        <f>E258</f>
        <v>0</v>
      </c>
    </row>
    <row r="252" spans="1:5" ht="40.5" customHeight="1" x14ac:dyDescent="0.3">
      <c r="A252" s="62"/>
      <c r="B252" s="63"/>
      <c r="C252" s="66" t="s">
        <v>37</v>
      </c>
      <c r="D252" s="67"/>
      <c r="E252" s="68"/>
    </row>
    <row r="253" spans="1:5" ht="28.5" customHeight="1" x14ac:dyDescent="0.3">
      <c r="A253" s="62"/>
      <c r="B253" s="63"/>
      <c r="C253" s="66" t="s">
        <v>38</v>
      </c>
      <c r="D253" s="69"/>
      <c r="E253" s="70"/>
    </row>
    <row r="254" spans="1:5" ht="36.75" customHeight="1" x14ac:dyDescent="0.3">
      <c r="A254" s="62"/>
      <c r="B254" s="63"/>
      <c r="C254" s="66" t="s">
        <v>39</v>
      </c>
      <c r="D254" s="69"/>
      <c r="E254" s="70"/>
    </row>
    <row r="255" spans="1:5" ht="18.75" customHeight="1" x14ac:dyDescent="0.3">
      <c r="A255" s="79" t="s">
        <v>79</v>
      </c>
      <c r="B255" s="80" t="s">
        <v>260</v>
      </c>
      <c r="C255" s="66" t="s">
        <v>33</v>
      </c>
      <c r="D255" s="67">
        <f>D256+D258</f>
        <v>845500</v>
      </c>
      <c r="E255" s="68">
        <f>E256+E258</f>
        <v>845472.9</v>
      </c>
    </row>
    <row r="256" spans="1:5" ht="37.5" customHeight="1" x14ac:dyDescent="0.3">
      <c r="A256" s="81"/>
      <c r="B256" s="82"/>
      <c r="C256" s="66" t="s">
        <v>34</v>
      </c>
      <c r="D256" s="67">
        <v>845500</v>
      </c>
      <c r="E256" s="67">
        <v>845472.9</v>
      </c>
    </row>
    <row r="257" spans="1:5" ht="20.25" customHeight="1" x14ac:dyDescent="0.3">
      <c r="A257" s="81"/>
      <c r="B257" s="82"/>
      <c r="C257" s="66" t="s">
        <v>35</v>
      </c>
      <c r="D257" s="67"/>
      <c r="E257" s="68"/>
    </row>
    <row r="258" spans="1:5" ht="19.5" customHeight="1" x14ac:dyDescent="0.3">
      <c r="A258" s="81"/>
      <c r="B258" s="82"/>
      <c r="C258" s="66" t="s">
        <v>36</v>
      </c>
      <c r="D258" s="67"/>
      <c r="E258" s="68"/>
    </row>
    <row r="259" spans="1:5" ht="35.25" customHeight="1" x14ac:dyDescent="0.3">
      <c r="A259" s="81"/>
      <c r="B259" s="82"/>
      <c r="C259" s="66" t="s">
        <v>37</v>
      </c>
      <c r="D259" s="67"/>
      <c r="E259" s="68"/>
    </row>
    <row r="260" spans="1:5" ht="16.5" customHeight="1" x14ac:dyDescent="0.3">
      <c r="A260" s="81"/>
      <c r="B260" s="82"/>
      <c r="C260" s="66" t="s">
        <v>38</v>
      </c>
      <c r="D260" s="83"/>
      <c r="E260" s="84"/>
    </row>
    <row r="261" spans="1:5" ht="14.25" customHeight="1" x14ac:dyDescent="0.3">
      <c r="A261" s="85"/>
      <c r="B261" s="86"/>
      <c r="C261" s="66" t="s">
        <v>39</v>
      </c>
      <c r="D261" s="87"/>
      <c r="E261" s="88"/>
    </row>
    <row r="262" spans="1:5" ht="41.25" customHeight="1" x14ac:dyDescent="0.3">
      <c r="A262" s="62" t="s">
        <v>307</v>
      </c>
      <c r="B262" s="63"/>
      <c r="C262" s="66" t="s">
        <v>33</v>
      </c>
      <c r="D262" s="65">
        <f>D263+D264+D265</f>
        <v>31550250.760000002</v>
      </c>
      <c r="E262" s="65">
        <f>E263+E264+E265</f>
        <v>31528265.899999999</v>
      </c>
    </row>
    <row r="263" spans="1:5" ht="39.75" customHeight="1" x14ac:dyDescent="0.3">
      <c r="A263" s="62"/>
      <c r="B263" s="63"/>
      <c r="C263" s="66" t="s">
        <v>34</v>
      </c>
      <c r="D263" s="67">
        <f>D270+D277</f>
        <v>8913699.3900000006</v>
      </c>
      <c r="E263" s="67">
        <f>E270+E277</f>
        <v>8891714.5299999993</v>
      </c>
    </row>
    <row r="264" spans="1:5" ht="35.25" customHeight="1" x14ac:dyDescent="0.3">
      <c r="A264" s="62"/>
      <c r="B264" s="63"/>
      <c r="C264" s="66" t="s">
        <v>35</v>
      </c>
      <c r="D264" s="67">
        <f>D278</f>
        <v>0</v>
      </c>
      <c r="E264" s="67">
        <f>E278</f>
        <v>0</v>
      </c>
    </row>
    <row r="265" spans="1:5" ht="29.25" customHeight="1" x14ac:dyDescent="0.3">
      <c r="A265" s="62"/>
      <c r="B265" s="63"/>
      <c r="C265" s="66" t="s">
        <v>36</v>
      </c>
      <c r="D265" s="67">
        <f>D272+D279</f>
        <v>22636551.370000001</v>
      </c>
      <c r="E265" s="67">
        <f>E272+E279</f>
        <v>22636551.370000001</v>
      </c>
    </row>
    <row r="266" spans="1:5" ht="40.5" customHeight="1" x14ac:dyDescent="0.3">
      <c r="A266" s="62"/>
      <c r="B266" s="63"/>
      <c r="C266" s="66" t="s">
        <v>37</v>
      </c>
      <c r="D266" s="67"/>
      <c r="E266" s="68"/>
    </row>
    <row r="267" spans="1:5" ht="28.5" customHeight="1" x14ac:dyDescent="0.3">
      <c r="A267" s="62"/>
      <c r="B267" s="63"/>
      <c r="C267" s="66" t="s">
        <v>38</v>
      </c>
      <c r="D267" s="69"/>
      <c r="E267" s="70"/>
    </row>
    <row r="268" spans="1:5" ht="36.75" customHeight="1" x14ac:dyDescent="0.3">
      <c r="A268" s="62"/>
      <c r="B268" s="63"/>
      <c r="C268" s="66" t="s">
        <v>39</v>
      </c>
      <c r="D268" s="69"/>
      <c r="E268" s="70"/>
    </row>
    <row r="269" spans="1:5" ht="18.75" customHeight="1" x14ac:dyDescent="0.3">
      <c r="A269" s="79" t="s">
        <v>79</v>
      </c>
      <c r="B269" s="80" t="s">
        <v>267</v>
      </c>
      <c r="C269" s="66" t="s">
        <v>33</v>
      </c>
      <c r="D269" s="67">
        <f>D270+D272</f>
        <v>27566951.370000001</v>
      </c>
      <c r="E269" s="68">
        <f>E270+E272</f>
        <v>27566951.370000001</v>
      </c>
    </row>
    <row r="270" spans="1:5" ht="37.5" customHeight="1" x14ac:dyDescent="0.3">
      <c r="A270" s="81"/>
      <c r="B270" s="82"/>
      <c r="C270" s="66" t="s">
        <v>34</v>
      </c>
      <c r="D270" s="67">
        <v>4930400</v>
      </c>
      <c r="E270" s="67">
        <v>4930400</v>
      </c>
    </row>
    <row r="271" spans="1:5" ht="20.25" customHeight="1" x14ac:dyDescent="0.3">
      <c r="A271" s="81"/>
      <c r="B271" s="82"/>
      <c r="C271" s="66" t="s">
        <v>35</v>
      </c>
      <c r="D271" s="67"/>
      <c r="E271" s="68"/>
    </row>
    <row r="272" spans="1:5" ht="19.5" customHeight="1" x14ac:dyDescent="0.3">
      <c r="A272" s="81"/>
      <c r="B272" s="82"/>
      <c r="C272" s="66" t="s">
        <v>36</v>
      </c>
      <c r="D272" s="67">
        <v>22636551.370000001</v>
      </c>
      <c r="E272" s="68">
        <v>22636551.370000001</v>
      </c>
    </row>
    <row r="273" spans="1:5" ht="35.25" customHeight="1" x14ac:dyDescent="0.3">
      <c r="A273" s="81"/>
      <c r="B273" s="82"/>
      <c r="C273" s="66" t="s">
        <v>37</v>
      </c>
      <c r="D273" s="67"/>
      <c r="E273" s="68"/>
    </row>
    <row r="274" spans="1:5" ht="16.5" customHeight="1" x14ac:dyDescent="0.3">
      <c r="A274" s="81"/>
      <c r="B274" s="82"/>
      <c r="C274" s="66" t="s">
        <v>38</v>
      </c>
      <c r="D274" s="83"/>
      <c r="E274" s="84"/>
    </row>
    <row r="275" spans="1:5" ht="14.25" customHeight="1" x14ac:dyDescent="0.3">
      <c r="A275" s="85"/>
      <c r="B275" s="86"/>
      <c r="C275" s="66" t="s">
        <v>39</v>
      </c>
      <c r="D275" s="87"/>
      <c r="E275" s="88"/>
    </row>
    <row r="276" spans="1:5" ht="18.75" customHeight="1" x14ac:dyDescent="0.3">
      <c r="A276" s="79" t="s">
        <v>16</v>
      </c>
      <c r="B276" s="80" t="s">
        <v>70</v>
      </c>
      <c r="C276" s="66" t="s">
        <v>33</v>
      </c>
      <c r="D276" s="67">
        <f>D277+D279</f>
        <v>3983299.39</v>
      </c>
      <c r="E276" s="68">
        <f>E277+E279</f>
        <v>3961314.53</v>
      </c>
    </row>
    <row r="277" spans="1:5" ht="37.5" customHeight="1" x14ac:dyDescent="0.3">
      <c r="A277" s="81"/>
      <c r="B277" s="82"/>
      <c r="C277" s="66" t="s">
        <v>34</v>
      </c>
      <c r="D277" s="67">
        <v>3983299.39</v>
      </c>
      <c r="E277" s="67">
        <v>3961314.53</v>
      </c>
    </row>
    <row r="278" spans="1:5" x14ac:dyDescent="0.3">
      <c r="A278" s="81"/>
      <c r="B278" s="82"/>
      <c r="C278" s="66" t="s">
        <v>35</v>
      </c>
      <c r="D278" s="67"/>
      <c r="E278" s="68"/>
    </row>
    <row r="279" spans="1:5" ht="19.5" customHeight="1" x14ac:dyDescent="0.3">
      <c r="A279" s="81"/>
      <c r="B279" s="82"/>
      <c r="C279" s="66" t="s">
        <v>36</v>
      </c>
      <c r="D279" s="67"/>
      <c r="E279" s="68"/>
    </row>
    <row r="280" spans="1:5" ht="35.25" customHeight="1" x14ac:dyDescent="0.3">
      <c r="A280" s="81"/>
      <c r="B280" s="82"/>
      <c r="C280" s="66" t="s">
        <v>37</v>
      </c>
      <c r="D280" s="67"/>
      <c r="E280" s="68"/>
    </row>
    <row r="281" spans="1:5" ht="16.5" customHeight="1" x14ac:dyDescent="0.3">
      <c r="A281" s="81"/>
      <c r="B281" s="82"/>
      <c r="C281" s="66" t="s">
        <v>38</v>
      </c>
      <c r="D281" s="83"/>
      <c r="E281" s="84"/>
    </row>
    <row r="282" spans="1:5" ht="14.25" customHeight="1" x14ac:dyDescent="0.3">
      <c r="A282" s="85"/>
      <c r="B282" s="86"/>
      <c r="C282" s="66" t="s">
        <v>39</v>
      </c>
      <c r="D282" s="87"/>
      <c r="E282" s="88"/>
    </row>
    <row r="283" spans="1:5" ht="41.25" customHeight="1" x14ac:dyDescent="0.3">
      <c r="A283" s="62" t="s">
        <v>308</v>
      </c>
      <c r="B283" s="63"/>
      <c r="C283" s="66" t="s">
        <v>33</v>
      </c>
      <c r="D283" s="65">
        <f>D284+D285+D286</f>
        <v>36322710.969999999</v>
      </c>
      <c r="E283" s="65">
        <f>E284+E285+E286</f>
        <v>35628703.969999999</v>
      </c>
    </row>
    <row r="284" spans="1:5" ht="39.75" customHeight="1" x14ac:dyDescent="0.3">
      <c r="A284" s="62"/>
      <c r="B284" s="63"/>
      <c r="C284" s="66" t="s">
        <v>34</v>
      </c>
      <c r="D284" s="67">
        <f t="shared" ref="D284:E286" si="0">D291</f>
        <v>3541839.97</v>
      </c>
      <c r="E284" s="67">
        <f t="shared" si="0"/>
        <v>3534835.72</v>
      </c>
    </row>
    <row r="285" spans="1:5" ht="35.25" customHeight="1" x14ac:dyDescent="0.3">
      <c r="A285" s="62"/>
      <c r="B285" s="63"/>
      <c r="C285" s="66" t="s">
        <v>35</v>
      </c>
      <c r="D285" s="67">
        <f t="shared" si="0"/>
        <v>0</v>
      </c>
      <c r="E285" s="67">
        <f t="shared" si="0"/>
        <v>0</v>
      </c>
    </row>
    <row r="286" spans="1:5" ht="29.25" customHeight="1" x14ac:dyDescent="0.3">
      <c r="A286" s="62"/>
      <c r="B286" s="63"/>
      <c r="C286" s="66" t="s">
        <v>36</v>
      </c>
      <c r="D286" s="67">
        <f t="shared" si="0"/>
        <v>32780871</v>
      </c>
      <c r="E286" s="67">
        <f t="shared" si="0"/>
        <v>32093868.25</v>
      </c>
    </row>
    <row r="287" spans="1:5" ht="40.5" customHeight="1" x14ac:dyDescent="0.3">
      <c r="A287" s="62"/>
      <c r="B287" s="63"/>
      <c r="C287" s="66" t="s">
        <v>37</v>
      </c>
      <c r="D287" s="67"/>
      <c r="E287" s="68"/>
    </row>
    <row r="288" spans="1:5" ht="28.5" customHeight="1" x14ac:dyDescent="0.3">
      <c r="A288" s="62"/>
      <c r="B288" s="63"/>
      <c r="C288" s="66" t="s">
        <v>38</v>
      </c>
      <c r="D288" s="69"/>
      <c r="E288" s="70"/>
    </row>
    <row r="289" spans="1:5" ht="36.75" customHeight="1" x14ac:dyDescent="0.3">
      <c r="A289" s="62"/>
      <c r="B289" s="63"/>
      <c r="C289" s="66" t="s">
        <v>39</v>
      </c>
      <c r="D289" s="69"/>
      <c r="E289" s="70"/>
    </row>
    <row r="290" spans="1:5" ht="18.75" customHeight="1" x14ac:dyDescent="0.3">
      <c r="A290" s="79" t="s">
        <v>13</v>
      </c>
      <c r="B290" s="80" t="s">
        <v>276</v>
      </c>
      <c r="C290" s="66" t="s">
        <v>33</v>
      </c>
      <c r="D290" s="68">
        <f>D291+D292+D293</f>
        <v>36322710.969999999</v>
      </c>
      <c r="E290" s="68">
        <f>E291+E292+E293</f>
        <v>35628703.969999999</v>
      </c>
    </row>
    <row r="291" spans="1:5" ht="37.5" customHeight="1" x14ac:dyDescent="0.3">
      <c r="A291" s="81"/>
      <c r="B291" s="82"/>
      <c r="C291" s="66" t="s">
        <v>34</v>
      </c>
      <c r="D291" s="67">
        <v>3541839.97</v>
      </c>
      <c r="E291" s="67">
        <v>3534835.72</v>
      </c>
    </row>
    <row r="292" spans="1:5" ht="20.25" customHeight="1" x14ac:dyDescent="0.3">
      <c r="A292" s="81"/>
      <c r="B292" s="82"/>
      <c r="C292" s="66" t="s">
        <v>35</v>
      </c>
      <c r="D292" s="67"/>
      <c r="E292" s="68"/>
    </row>
    <row r="293" spans="1:5" ht="19.5" customHeight="1" x14ac:dyDescent="0.3">
      <c r="A293" s="81"/>
      <c r="B293" s="82"/>
      <c r="C293" s="66" t="s">
        <v>36</v>
      </c>
      <c r="D293" s="67">
        <v>32780871</v>
      </c>
      <c r="E293" s="68">
        <v>32093868.25</v>
      </c>
    </row>
    <row r="294" spans="1:5" ht="35.25" customHeight="1" x14ac:dyDescent="0.3">
      <c r="A294" s="81"/>
      <c r="B294" s="82"/>
      <c r="C294" s="66" t="s">
        <v>37</v>
      </c>
      <c r="D294" s="67"/>
      <c r="E294" s="68"/>
    </row>
    <row r="295" spans="1:5" ht="16.5" customHeight="1" x14ac:dyDescent="0.3">
      <c r="A295" s="81"/>
      <c r="B295" s="82"/>
      <c r="C295" s="66" t="s">
        <v>38</v>
      </c>
      <c r="D295" s="83"/>
      <c r="E295" s="84"/>
    </row>
    <row r="296" spans="1:5" ht="14.25" customHeight="1" x14ac:dyDescent="0.3">
      <c r="A296" s="85"/>
      <c r="B296" s="86"/>
      <c r="C296" s="66" t="s">
        <v>39</v>
      </c>
      <c r="D296" s="87"/>
      <c r="E296" s="88"/>
    </row>
    <row r="297" spans="1:5" ht="41.25" customHeight="1" x14ac:dyDescent="0.3">
      <c r="A297" s="62" t="s">
        <v>311</v>
      </c>
      <c r="B297" s="63"/>
      <c r="C297" s="66" t="s">
        <v>33</v>
      </c>
      <c r="D297" s="65">
        <f>D298+D299+D300</f>
        <v>344100</v>
      </c>
      <c r="E297" s="65">
        <f>E298+E299+E300</f>
        <v>343786.3</v>
      </c>
    </row>
    <row r="298" spans="1:5" ht="39.75" customHeight="1" x14ac:dyDescent="0.3">
      <c r="A298" s="62"/>
      <c r="B298" s="63"/>
      <c r="C298" s="66" t="s">
        <v>34</v>
      </c>
      <c r="D298" s="67">
        <f>D305+D312</f>
        <v>90000</v>
      </c>
      <c r="E298" s="67">
        <f>E305+E312</f>
        <v>89686.3</v>
      </c>
    </row>
    <row r="299" spans="1:5" ht="35.25" customHeight="1" x14ac:dyDescent="0.3">
      <c r="A299" s="62"/>
      <c r="B299" s="63"/>
      <c r="C299" s="66" t="s">
        <v>35</v>
      </c>
      <c r="D299" s="67">
        <f>D313</f>
        <v>0</v>
      </c>
      <c r="E299" s="67">
        <f>E313</f>
        <v>0</v>
      </c>
    </row>
    <row r="300" spans="1:5" ht="29.25" customHeight="1" x14ac:dyDescent="0.3">
      <c r="A300" s="62"/>
      <c r="B300" s="63"/>
      <c r="C300" s="66" t="s">
        <v>36</v>
      </c>
      <c r="D300" s="67">
        <f>D307+D314</f>
        <v>254100</v>
      </c>
      <c r="E300" s="67">
        <f>E307+E314</f>
        <v>254100</v>
      </c>
    </row>
    <row r="301" spans="1:5" ht="40.5" customHeight="1" x14ac:dyDescent="0.3">
      <c r="A301" s="62"/>
      <c r="B301" s="63"/>
      <c r="C301" s="66" t="s">
        <v>37</v>
      </c>
      <c r="D301" s="67"/>
      <c r="E301" s="68"/>
    </row>
    <row r="302" spans="1:5" ht="28.5" customHeight="1" x14ac:dyDescent="0.3">
      <c r="A302" s="62"/>
      <c r="B302" s="63"/>
      <c r="C302" s="66" t="s">
        <v>38</v>
      </c>
      <c r="D302" s="69"/>
      <c r="E302" s="70"/>
    </row>
    <row r="303" spans="1:5" ht="36.75" customHeight="1" x14ac:dyDescent="0.3">
      <c r="A303" s="62"/>
      <c r="B303" s="63"/>
      <c r="C303" s="66" t="s">
        <v>39</v>
      </c>
      <c r="D303" s="69"/>
      <c r="E303" s="70"/>
    </row>
    <row r="304" spans="1:5" ht="18.75" customHeight="1" x14ac:dyDescent="0.3">
      <c r="A304" s="79" t="s">
        <v>13</v>
      </c>
      <c r="B304" s="80" t="s">
        <v>283</v>
      </c>
      <c r="C304" s="66" t="s">
        <v>33</v>
      </c>
      <c r="D304" s="67">
        <f>D305+D307</f>
        <v>90000</v>
      </c>
      <c r="E304" s="68">
        <f>E305+E307</f>
        <v>89686.3</v>
      </c>
    </row>
    <row r="305" spans="1:5" ht="37.5" customHeight="1" x14ac:dyDescent="0.3">
      <c r="A305" s="81"/>
      <c r="B305" s="82"/>
      <c r="C305" s="66" t="s">
        <v>34</v>
      </c>
      <c r="D305" s="67">
        <v>90000</v>
      </c>
      <c r="E305" s="67">
        <v>89686.3</v>
      </c>
    </row>
    <row r="306" spans="1:5" ht="20.25" customHeight="1" x14ac:dyDescent="0.3">
      <c r="A306" s="81"/>
      <c r="B306" s="82"/>
      <c r="C306" s="66" t="s">
        <v>35</v>
      </c>
      <c r="D306" s="67"/>
      <c r="E306" s="68"/>
    </row>
    <row r="307" spans="1:5" ht="19.5" customHeight="1" x14ac:dyDescent="0.3">
      <c r="A307" s="81"/>
      <c r="B307" s="82"/>
      <c r="C307" s="66" t="s">
        <v>36</v>
      </c>
      <c r="D307" s="67">
        <v>0</v>
      </c>
      <c r="E307" s="68">
        <v>0</v>
      </c>
    </row>
    <row r="308" spans="1:5" ht="35.25" customHeight="1" x14ac:dyDescent="0.3">
      <c r="A308" s="81"/>
      <c r="B308" s="82"/>
      <c r="C308" s="66" t="s">
        <v>37</v>
      </c>
      <c r="D308" s="67"/>
      <c r="E308" s="68"/>
    </row>
    <row r="309" spans="1:5" ht="16.5" customHeight="1" x14ac:dyDescent="0.3">
      <c r="A309" s="81"/>
      <c r="B309" s="82"/>
      <c r="C309" s="66" t="s">
        <v>38</v>
      </c>
      <c r="D309" s="83"/>
      <c r="E309" s="84"/>
    </row>
    <row r="310" spans="1:5" ht="14.25" customHeight="1" x14ac:dyDescent="0.3">
      <c r="A310" s="85"/>
      <c r="B310" s="86"/>
      <c r="C310" s="66" t="s">
        <v>39</v>
      </c>
      <c r="D310" s="87"/>
      <c r="E310" s="88"/>
    </row>
    <row r="311" spans="1:5" ht="18.75" customHeight="1" x14ac:dyDescent="0.3">
      <c r="A311" s="79" t="s">
        <v>14</v>
      </c>
      <c r="B311" s="80" t="s">
        <v>289</v>
      </c>
      <c r="C311" s="66" t="s">
        <v>33</v>
      </c>
      <c r="D311" s="67">
        <f>D312+D314</f>
        <v>254100</v>
      </c>
      <c r="E311" s="68">
        <f>E312+E314</f>
        <v>254100</v>
      </c>
    </row>
    <row r="312" spans="1:5" ht="37.5" customHeight="1" x14ac:dyDescent="0.3">
      <c r="A312" s="81"/>
      <c r="B312" s="82"/>
      <c r="C312" s="66" t="s">
        <v>34</v>
      </c>
      <c r="D312" s="67">
        <v>0</v>
      </c>
      <c r="E312" s="67">
        <v>0</v>
      </c>
    </row>
    <row r="313" spans="1:5" x14ac:dyDescent="0.3">
      <c r="A313" s="81"/>
      <c r="B313" s="82"/>
      <c r="C313" s="66" t="s">
        <v>35</v>
      </c>
      <c r="D313" s="67"/>
      <c r="E313" s="68"/>
    </row>
    <row r="314" spans="1:5" ht="19.5" customHeight="1" x14ac:dyDescent="0.3">
      <c r="A314" s="81"/>
      <c r="B314" s="82"/>
      <c r="C314" s="66" t="s">
        <v>36</v>
      </c>
      <c r="D314" s="67">
        <v>254100</v>
      </c>
      <c r="E314" s="68">
        <v>254100</v>
      </c>
    </row>
    <row r="315" spans="1:5" ht="35.25" customHeight="1" x14ac:dyDescent="0.3">
      <c r="A315" s="81"/>
      <c r="B315" s="82"/>
      <c r="C315" s="66" t="s">
        <v>37</v>
      </c>
      <c r="D315" s="67"/>
      <c r="E315" s="68"/>
    </row>
    <row r="316" spans="1:5" ht="16.5" customHeight="1" x14ac:dyDescent="0.3">
      <c r="A316" s="81"/>
      <c r="B316" s="82"/>
      <c r="C316" s="66" t="s">
        <v>38</v>
      </c>
      <c r="D316" s="83"/>
      <c r="E316" s="84"/>
    </row>
    <row r="317" spans="1:5" ht="14.25" customHeight="1" x14ac:dyDescent="0.3">
      <c r="A317" s="85"/>
      <c r="B317" s="86"/>
      <c r="C317" s="66" t="s">
        <v>39</v>
      </c>
      <c r="D317" s="87"/>
      <c r="E317" s="88"/>
    </row>
    <row r="318" spans="1:5" ht="41.25" customHeight="1" x14ac:dyDescent="0.3">
      <c r="A318" s="62" t="s">
        <v>312</v>
      </c>
      <c r="B318" s="63"/>
      <c r="C318" s="66" t="s">
        <v>33</v>
      </c>
      <c r="D318" s="65">
        <f>D319+D320+D321</f>
        <v>20000</v>
      </c>
      <c r="E318" s="65">
        <f>E319+E320+E321</f>
        <v>0</v>
      </c>
    </row>
    <row r="319" spans="1:5" ht="39.75" customHeight="1" x14ac:dyDescent="0.3">
      <c r="A319" s="62"/>
      <c r="B319" s="63"/>
      <c r="C319" s="66" t="s">
        <v>34</v>
      </c>
      <c r="D319" s="67">
        <f>D326+D333</f>
        <v>20000</v>
      </c>
      <c r="E319" s="67">
        <f>E326+E333</f>
        <v>0</v>
      </c>
    </row>
    <row r="320" spans="1:5" ht="35.25" customHeight="1" x14ac:dyDescent="0.3">
      <c r="A320" s="62"/>
      <c r="B320" s="63"/>
      <c r="C320" s="66" t="s">
        <v>35</v>
      </c>
      <c r="D320" s="67">
        <f>D334</f>
        <v>0</v>
      </c>
      <c r="E320" s="67">
        <f>E334</f>
        <v>0</v>
      </c>
    </row>
    <row r="321" spans="1:5" ht="29.25" customHeight="1" x14ac:dyDescent="0.3">
      <c r="A321" s="62"/>
      <c r="B321" s="63"/>
      <c r="C321" s="66" t="s">
        <v>36</v>
      </c>
      <c r="D321" s="67">
        <f>D328+D335</f>
        <v>0</v>
      </c>
      <c r="E321" s="67">
        <f>E328+E335</f>
        <v>0</v>
      </c>
    </row>
    <row r="322" spans="1:5" ht="40.5" customHeight="1" x14ac:dyDescent="0.3">
      <c r="A322" s="62"/>
      <c r="B322" s="63"/>
      <c r="C322" s="66" t="s">
        <v>37</v>
      </c>
      <c r="D322" s="67"/>
      <c r="E322" s="68"/>
    </row>
    <row r="323" spans="1:5" ht="28.5" customHeight="1" x14ac:dyDescent="0.3">
      <c r="A323" s="62"/>
      <c r="B323" s="63"/>
      <c r="C323" s="66" t="s">
        <v>38</v>
      </c>
      <c r="D323" s="69"/>
      <c r="E323" s="70"/>
    </row>
    <row r="324" spans="1:5" ht="36.75" customHeight="1" x14ac:dyDescent="0.3">
      <c r="A324" s="62"/>
      <c r="B324" s="63"/>
      <c r="C324" s="66" t="s">
        <v>39</v>
      </c>
      <c r="D324" s="69"/>
      <c r="E324" s="70"/>
    </row>
    <row r="325" spans="1:5" ht="18.75" customHeight="1" x14ac:dyDescent="0.3">
      <c r="A325" s="79" t="s">
        <v>79</v>
      </c>
      <c r="B325" s="80" t="s">
        <v>313</v>
      </c>
      <c r="C325" s="66" t="s">
        <v>33</v>
      </c>
      <c r="D325" s="67">
        <f>D326+D328</f>
        <v>20000</v>
      </c>
      <c r="E325" s="68">
        <f>E326+E328</f>
        <v>0</v>
      </c>
    </row>
    <row r="326" spans="1:5" ht="37.5" customHeight="1" x14ac:dyDescent="0.3">
      <c r="A326" s="81"/>
      <c r="B326" s="82"/>
      <c r="C326" s="66" t="s">
        <v>34</v>
      </c>
      <c r="D326" s="67">
        <v>20000</v>
      </c>
      <c r="E326" s="67">
        <v>0</v>
      </c>
    </row>
    <row r="327" spans="1:5" ht="20.25" customHeight="1" x14ac:dyDescent="0.3">
      <c r="A327" s="81"/>
      <c r="B327" s="82"/>
      <c r="C327" s="66" t="s">
        <v>35</v>
      </c>
      <c r="D327" s="67"/>
      <c r="E327" s="68"/>
    </row>
    <row r="328" spans="1:5" ht="19.5" customHeight="1" x14ac:dyDescent="0.3">
      <c r="A328" s="81"/>
      <c r="B328" s="82"/>
      <c r="C328" s="66" t="s">
        <v>36</v>
      </c>
      <c r="D328" s="67">
        <v>0</v>
      </c>
      <c r="E328" s="68">
        <v>0</v>
      </c>
    </row>
    <row r="329" spans="1:5" ht="35.25" customHeight="1" x14ac:dyDescent="0.3">
      <c r="A329" s="81"/>
      <c r="B329" s="82"/>
      <c r="C329" s="66" t="s">
        <v>37</v>
      </c>
      <c r="D329" s="67"/>
      <c r="E329" s="68"/>
    </row>
    <row r="330" spans="1:5" ht="16.5" customHeight="1" x14ac:dyDescent="0.3">
      <c r="A330" s="81"/>
      <c r="B330" s="82"/>
      <c r="C330" s="66" t="s">
        <v>38</v>
      </c>
      <c r="D330" s="83"/>
      <c r="E330" s="84"/>
    </row>
    <row r="331" spans="1:5" ht="14.25" customHeight="1" x14ac:dyDescent="0.3">
      <c r="A331" s="85"/>
      <c r="B331" s="86"/>
      <c r="C331" s="66" t="s">
        <v>39</v>
      </c>
      <c r="D331" s="87"/>
      <c r="E331" s="88"/>
    </row>
  </sheetData>
  <mergeCells count="189">
    <mergeCell ref="A192:A198"/>
    <mergeCell ref="B192:B198"/>
    <mergeCell ref="D197:D198"/>
    <mergeCell ref="E197:E198"/>
    <mergeCell ref="A269:A275"/>
    <mergeCell ref="B269:B275"/>
    <mergeCell ref="D274:D275"/>
    <mergeCell ref="E274:E275"/>
    <mergeCell ref="A213:A219"/>
    <mergeCell ref="B213:B219"/>
    <mergeCell ref="D218:D219"/>
    <mergeCell ref="E218:E219"/>
    <mergeCell ref="A199:A205"/>
    <mergeCell ref="B199:B205"/>
    <mergeCell ref="D204:D205"/>
    <mergeCell ref="E204:E205"/>
    <mergeCell ref="A206:A212"/>
    <mergeCell ref="B206:B212"/>
    <mergeCell ref="D211:D212"/>
    <mergeCell ref="E211:E212"/>
    <mergeCell ref="A276:A282"/>
    <mergeCell ref="B276:B282"/>
    <mergeCell ref="D281:D282"/>
    <mergeCell ref="E281:E282"/>
    <mergeCell ref="A220:A226"/>
    <mergeCell ref="B220:B226"/>
    <mergeCell ref="D225:D226"/>
    <mergeCell ref="E225:E226"/>
    <mergeCell ref="A248:A254"/>
    <mergeCell ref="B248:B254"/>
    <mergeCell ref="D253:D254"/>
    <mergeCell ref="E253:E254"/>
    <mergeCell ref="A255:A261"/>
    <mergeCell ref="B255:B261"/>
    <mergeCell ref="D260:D261"/>
    <mergeCell ref="E260:E261"/>
    <mergeCell ref="A122:A128"/>
    <mergeCell ref="B122:B128"/>
    <mergeCell ref="D127:D128"/>
    <mergeCell ref="E127:E128"/>
    <mergeCell ref="A129:A135"/>
    <mergeCell ref="B129:B135"/>
    <mergeCell ref="D134:D135"/>
    <mergeCell ref="E134:E135"/>
    <mergeCell ref="A150:A156"/>
    <mergeCell ref="B150:B156"/>
    <mergeCell ref="D155:D156"/>
    <mergeCell ref="E155:E156"/>
    <mergeCell ref="A136:A142"/>
    <mergeCell ref="B136:B142"/>
    <mergeCell ref="D141:D142"/>
    <mergeCell ref="E141:E142"/>
    <mergeCell ref="A143:A149"/>
    <mergeCell ref="B143:B149"/>
    <mergeCell ref="D148:D149"/>
    <mergeCell ref="E148:E149"/>
    <mergeCell ref="E64:E65"/>
    <mergeCell ref="A73:A79"/>
    <mergeCell ref="B73:B79"/>
    <mergeCell ref="D78:D79"/>
    <mergeCell ref="E78:E79"/>
    <mergeCell ref="A80:A86"/>
    <mergeCell ref="B80:B86"/>
    <mergeCell ref="D85:D86"/>
    <mergeCell ref="E85:E86"/>
    <mergeCell ref="A66:A72"/>
    <mergeCell ref="B66:B72"/>
    <mergeCell ref="D71:D72"/>
    <mergeCell ref="E71:E72"/>
    <mergeCell ref="A59:A65"/>
    <mergeCell ref="B59:B65"/>
    <mergeCell ref="D64:D65"/>
    <mergeCell ref="A2:E2"/>
    <mergeCell ref="A3:E3"/>
    <mergeCell ref="A4:E4"/>
    <mergeCell ref="A5:E5"/>
    <mergeCell ref="A7:E7"/>
    <mergeCell ref="D36:D37"/>
    <mergeCell ref="E36:E37"/>
    <mergeCell ref="B31:B37"/>
    <mergeCell ref="A31:A37"/>
    <mergeCell ref="D29:D30"/>
    <mergeCell ref="E29:E30"/>
    <mergeCell ref="A24:A30"/>
    <mergeCell ref="B24:B30"/>
    <mergeCell ref="A10:A16"/>
    <mergeCell ref="B10:B16"/>
    <mergeCell ref="D15:D16"/>
    <mergeCell ref="E15:E16"/>
    <mergeCell ref="A17:A23"/>
    <mergeCell ref="B17:B23"/>
    <mergeCell ref="D22:D23"/>
    <mergeCell ref="E22:E23"/>
    <mergeCell ref="A38:A44"/>
    <mergeCell ref="B38:B44"/>
    <mergeCell ref="D43:D44"/>
    <mergeCell ref="E43:E44"/>
    <mergeCell ref="A45:A51"/>
    <mergeCell ref="B45:B51"/>
    <mergeCell ref="D50:D51"/>
    <mergeCell ref="E50:E51"/>
    <mergeCell ref="A52:A58"/>
    <mergeCell ref="B52:B58"/>
    <mergeCell ref="D57:D58"/>
    <mergeCell ref="E57:E58"/>
    <mergeCell ref="A87:A93"/>
    <mergeCell ref="B87:B93"/>
    <mergeCell ref="D92:D93"/>
    <mergeCell ref="E92:E93"/>
    <mergeCell ref="A108:A114"/>
    <mergeCell ref="B108:B114"/>
    <mergeCell ref="D113:D114"/>
    <mergeCell ref="E113:E114"/>
    <mergeCell ref="A115:A121"/>
    <mergeCell ref="B115:B121"/>
    <mergeCell ref="D120:D121"/>
    <mergeCell ref="E120:E121"/>
    <mergeCell ref="A94:A100"/>
    <mergeCell ref="B94:B100"/>
    <mergeCell ref="D99:D100"/>
    <mergeCell ref="E99:E100"/>
    <mergeCell ref="A101:A107"/>
    <mergeCell ref="B101:B107"/>
    <mergeCell ref="D106:D107"/>
    <mergeCell ref="E106:E107"/>
    <mergeCell ref="A157:A163"/>
    <mergeCell ref="B157:B163"/>
    <mergeCell ref="D162:D163"/>
    <mergeCell ref="E162:E163"/>
    <mergeCell ref="A164:A170"/>
    <mergeCell ref="B164:B170"/>
    <mergeCell ref="D169:D170"/>
    <mergeCell ref="E169:E170"/>
    <mergeCell ref="A185:A191"/>
    <mergeCell ref="B185:B191"/>
    <mergeCell ref="D190:D191"/>
    <mergeCell ref="E190:E191"/>
    <mergeCell ref="A171:A177"/>
    <mergeCell ref="B171:B177"/>
    <mergeCell ref="D176:D177"/>
    <mergeCell ref="E176:E177"/>
    <mergeCell ref="A178:A184"/>
    <mergeCell ref="B178:B184"/>
    <mergeCell ref="D183:D184"/>
    <mergeCell ref="E183:E184"/>
    <mergeCell ref="A283:A289"/>
    <mergeCell ref="B283:B289"/>
    <mergeCell ref="D288:D289"/>
    <mergeCell ref="E288:E289"/>
    <mergeCell ref="A290:A296"/>
    <mergeCell ref="B290:B296"/>
    <mergeCell ref="D295:D296"/>
    <mergeCell ref="E295:E296"/>
    <mergeCell ref="A227:A233"/>
    <mergeCell ref="B227:B233"/>
    <mergeCell ref="D232:D233"/>
    <mergeCell ref="E232:E233"/>
    <mergeCell ref="A234:A240"/>
    <mergeCell ref="B234:B240"/>
    <mergeCell ref="D239:D240"/>
    <mergeCell ref="E239:E240"/>
    <mergeCell ref="A241:A247"/>
    <mergeCell ref="B241:B247"/>
    <mergeCell ref="D246:D247"/>
    <mergeCell ref="E246:E247"/>
    <mergeCell ref="A262:A268"/>
    <mergeCell ref="B262:B268"/>
    <mergeCell ref="D267:D268"/>
    <mergeCell ref="E267:E268"/>
    <mergeCell ref="A318:A324"/>
    <mergeCell ref="B318:B324"/>
    <mergeCell ref="D323:D324"/>
    <mergeCell ref="E323:E324"/>
    <mergeCell ref="A325:A331"/>
    <mergeCell ref="B325:B331"/>
    <mergeCell ref="D330:D331"/>
    <mergeCell ref="E330:E331"/>
    <mergeCell ref="A297:A303"/>
    <mergeCell ref="B297:B303"/>
    <mergeCell ref="D302:D303"/>
    <mergeCell ref="E302:E303"/>
    <mergeCell ref="A304:A310"/>
    <mergeCell ref="B304:B310"/>
    <mergeCell ref="D309:D310"/>
    <mergeCell ref="E309:E310"/>
    <mergeCell ref="A311:A317"/>
    <mergeCell ref="B311:B317"/>
    <mergeCell ref="D316:D317"/>
    <mergeCell ref="E316:E317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16</vt:lpstr>
      <vt:lpstr>Таблица 17</vt:lpstr>
      <vt:lpstr>'Таблица 16'!Область_печати</vt:lpstr>
      <vt:lpstr>'Таблица 17'!Область_печати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adm-kult</dc:creator>
  <cp:lastModifiedBy>RUSS</cp:lastModifiedBy>
  <cp:lastPrinted>2018-04-04T11:06:44Z</cp:lastPrinted>
  <dcterms:created xsi:type="dcterms:W3CDTF">2016-03-17T06:21:23Z</dcterms:created>
  <dcterms:modified xsi:type="dcterms:W3CDTF">2018-04-04T11:06:52Z</dcterms:modified>
</cp:coreProperties>
</file>